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дтверждения" sheetId="1" r:id="rId4"/>
    <sheet state="visible" name="Товары 1.0" sheetId="2" r:id="rId5"/>
    <sheet state="visible" name="Доставка сег" sheetId="3" r:id="rId6"/>
    <sheet state="visible" name="ОПЛ и Пред" sheetId="4" r:id="rId7"/>
    <sheet state="visible" name="Выкуп с подтверждений" sheetId="5" r:id="rId8"/>
    <sheet state="visible" name="Товары по Красоте" sheetId="6" r:id="rId9"/>
    <sheet state="visible" name="Экспресс выкуп" sheetId="7" r:id="rId10"/>
  </sheets>
  <definedNames/>
  <calcPr/>
</workbook>
</file>

<file path=xl/sharedStrings.xml><?xml version="1.0" encoding="utf-8"?>
<sst xmlns="http://schemas.openxmlformats.org/spreadsheetml/2006/main" count="314" uniqueCount="117">
  <si>
    <t>ТЗ</t>
  </si>
  <si>
    <t>Локация КЗ</t>
  </si>
  <si>
    <t>kz</t>
  </si>
  <si>
    <t>KZ</t>
  </si>
  <si>
    <t>Отвественный Кураор</t>
  </si>
  <si>
    <t xml:space="preserve">Период Дата изменения статуса сегодня </t>
  </si>
  <si>
    <t xml:space="preserve">Тенизова Гульден </t>
  </si>
  <si>
    <t>Ответетственный Куратор</t>
  </si>
  <si>
    <t xml:space="preserve"> Тенизова Гульден </t>
  </si>
  <si>
    <t xml:space="preserve">Дата доставки сегодня </t>
  </si>
  <si>
    <t xml:space="preserve"> </t>
  </si>
  <si>
    <t xml:space="preserve">Статус курьера </t>
  </si>
  <si>
    <t>Статус подтвержден Статус отправки  ОТПРАВЛЕН статус Посылки на доставку</t>
  </si>
  <si>
    <t>Статус - ОБЩ ОПЛ-</t>
  </si>
  <si>
    <t>Сумма выкупа / кол-во ОПЛ</t>
  </si>
  <si>
    <t>ТИП ПРОДУКТА (По листу УПЛ)</t>
  </si>
  <si>
    <t xml:space="preserve">Статус Подтвержден Статус отправки отправлен </t>
  </si>
  <si>
    <t xml:space="preserve">Статус Подтвержден Статус отправки отправлен ЦЕНА ИТОГО </t>
  </si>
  <si>
    <t xml:space="preserve">Средний чек = Подтвержден на сумму / Подтвержден </t>
  </si>
  <si>
    <t>Сумма выкупа = Общее ОПЛ ЦЕНА ИТОГО</t>
  </si>
  <si>
    <t>Оплочен / на все</t>
  </si>
  <si>
    <t xml:space="preserve">Дата доставки сегодня Статус подтвержден Статус отправки отпавлен статус Посылки на доставку </t>
  </si>
  <si>
    <t>Статус (Курьерка)</t>
  </si>
  <si>
    <t>Все</t>
  </si>
  <si>
    <t>Оплачен</t>
  </si>
  <si>
    <t>Чек выкупа</t>
  </si>
  <si>
    <t>Сумма выкупа</t>
  </si>
  <si>
    <t>Процент</t>
  </si>
  <si>
    <t>НД</t>
  </si>
  <si>
    <t>Подтвержденные</t>
  </si>
  <si>
    <t xml:space="preserve">Подтвержд На сумму </t>
  </si>
  <si>
    <t>Средний чек</t>
  </si>
  <si>
    <t>ТИП ПРОДУКТА</t>
  </si>
  <si>
    <t>original_parfume</t>
  </si>
  <si>
    <t>vitalex_omega_women</t>
  </si>
  <si>
    <t>Не упакован</t>
  </si>
  <si>
    <t>laminary</t>
  </si>
  <si>
    <t>нет товара</t>
  </si>
  <si>
    <t>ОД</t>
  </si>
  <si>
    <t>Нурлан Таубай</t>
  </si>
  <si>
    <t>ОД оплатить</t>
  </si>
  <si>
    <t xml:space="preserve">Ответственный  </t>
  </si>
  <si>
    <t>ОТКАЗ</t>
  </si>
  <si>
    <t>Бейбит Молдагашиев</t>
  </si>
  <si>
    <t>отказ проплатить</t>
  </si>
  <si>
    <t>Продажа карта</t>
  </si>
  <si>
    <t>Руслан Шагулшаев</t>
  </si>
  <si>
    <t>Продажа карта распол</t>
  </si>
  <si>
    <t>Период 1-15 и с 16-30(31)</t>
  </si>
  <si>
    <t>Продажа курьер</t>
  </si>
  <si>
    <t>Аяужан мухамбетбеккызы</t>
  </si>
  <si>
    <t>Продажа курьер распол</t>
  </si>
  <si>
    <t>Итого</t>
  </si>
  <si>
    <t>Айгуль Дастанова</t>
  </si>
  <si>
    <t xml:space="preserve">Отвественный </t>
  </si>
  <si>
    <t xml:space="preserve"> Куратор Тенизова Гульден </t>
  </si>
  <si>
    <t xml:space="preserve">Самал Амангельдиева </t>
  </si>
  <si>
    <t>Нрулан Таубай</t>
  </si>
  <si>
    <t xml:space="preserve">Статус подтвержден Статус отправки отправлен </t>
  </si>
  <si>
    <t xml:space="preserve">Период Дата изменения за текущий день </t>
  </si>
  <si>
    <t>ИТОГО</t>
  </si>
  <si>
    <t>ТИП ПРОДУКТА (УПЛ)</t>
  </si>
  <si>
    <t>КЗ</t>
  </si>
  <si>
    <t>ПЕРИОД 1-15 с 16-30(31)</t>
  </si>
  <si>
    <t>ответсвенный Тенизова Гульден</t>
  </si>
  <si>
    <t xml:space="preserve">Дата </t>
  </si>
  <si>
    <t>Оплачен дата оплаты сегодня (Цена итого)</t>
  </si>
  <si>
    <t>Предоплата - дата предоплаты сегодня Цена</t>
  </si>
  <si>
    <t>Итого = Сумма ОПЛ + Суммапред</t>
  </si>
  <si>
    <t xml:space="preserve">Дата изменения статуса Сегодня </t>
  </si>
  <si>
    <t xml:space="preserve">Статус Подтвержден Статус отправки отправлен  Статус поссылки на доставку </t>
  </si>
  <si>
    <t xml:space="preserve">Статус Подтвержден Статус отправки отправлен  Статус поссылки на доставку Дата доставки следующий день </t>
  </si>
  <si>
    <t>Дата изменения статуса</t>
  </si>
  <si>
    <t>Оплачен (Цена итого )</t>
  </si>
  <si>
    <t>Предоплата ( цена)</t>
  </si>
  <si>
    <t>Руратор Гульден Тенизова KZ</t>
  </si>
  <si>
    <t>истого Сумма ОПЛ</t>
  </si>
  <si>
    <t xml:space="preserve"> итого Сумма Предоплат </t>
  </si>
  <si>
    <t>Сумма ОПЛ + пред</t>
  </si>
  <si>
    <t>Ответственный</t>
  </si>
  <si>
    <t>Куратор  Тенизова Гульден</t>
  </si>
  <si>
    <t>Бейбит Молдагалиев</t>
  </si>
  <si>
    <t>Аяужан Мухаметккызы</t>
  </si>
  <si>
    <t xml:space="preserve">Самал Аманкельди </t>
  </si>
  <si>
    <t>кол-во подтверждений</t>
  </si>
  <si>
    <t>кол-во ОПЛ</t>
  </si>
  <si>
    <t xml:space="preserve">% Выкупа </t>
  </si>
  <si>
    <t>дата изменения статуса</t>
  </si>
  <si>
    <t xml:space="preserve">дата изменения за текущий деннь ответсвенный Тип доставки ВСЯ курьерка Статус отправки Отправлен Статус подтвержден </t>
  </si>
  <si>
    <t xml:space="preserve">дата изменения за текущий деннь ответсвенный Тип доставки ВСЯ курьерка Статус отправки ОПЛ Статус подтвержден </t>
  </si>
  <si>
    <t>колво ОПЛ / колвоподтвержд * 100</t>
  </si>
  <si>
    <t>дата изменения за текущий деннь ответсвенный Тип доставки ВСЯ курьерка Статус отправки Отправлен Статус подтвержден  (Дата доставки следующий день )</t>
  </si>
  <si>
    <t xml:space="preserve">дата Достаки от текущего дня +1 день , Дата изменения статуса от текущей даты - 1 день,   ответсвенный, Тип доставки ВСЯ курьерка, Статус отправки ОПЛ, Статус подтвержден  </t>
  </si>
  <si>
    <t>колво ОПЛ / колвоподтвержд * 101</t>
  </si>
  <si>
    <t>Дата</t>
  </si>
  <si>
    <t xml:space="preserve">Кураор ТенизоваГульден </t>
  </si>
  <si>
    <t>Отдел 1.1</t>
  </si>
  <si>
    <t>Отдел 1.2</t>
  </si>
  <si>
    <t>Отдел 1.3</t>
  </si>
  <si>
    <t>Отдел 1.4</t>
  </si>
  <si>
    <t>Отдел 1.5</t>
  </si>
  <si>
    <t>Отдел 1.6</t>
  </si>
  <si>
    <t>Подтв</t>
  </si>
  <si>
    <t>ОПЛ</t>
  </si>
  <si>
    <t>% выкупа</t>
  </si>
  <si>
    <t>Подт</t>
  </si>
  <si>
    <t>Группа товаро  КРАСОТА И ПОХУДЕНИЕ</t>
  </si>
  <si>
    <t>ЭКСПРЕСС на завтра</t>
  </si>
  <si>
    <t>Тенизова Гульден</t>
  </si>
  <si>
    <t>Гульдана Амирова</t>
  </si>
  <si>
    <t xml:space="preserve">Асль смаилова </t>
  </si>
  <si>
    <t xml:space="preserve">сегодня Катается </t>
  </si>
  <si>
    <t>дата изменения от текущий даты -1; ответсвенный; Тип доставки ВСЯ курьерка; Статус отправки Отправлен, Статус подтвержден  (Дата доставки сегодня)</t>
  </si>
  <si>
    <t xml:space="preserve">дата изменения от текущий даты -1; ответсвенный; Тип доставки ВСЯ курьерка; Статус отправки Отправлен, Статус подтвержден  (Дата доставки сегодня) Статус курьерка -Общее ОПЛ- </t>
  </si>
  <si>
    <t>колво ОПЛ / сегодня катается * 100</t>
  </si>
  <si>
    <t xml:space="preserve">Кураор Амирова Гульдана	</t>
  </si>
  <si>
    <t>Асель Смаилова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</si>
</sst>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.m"/>
    <numFmt numFmtId="165" formatCode="0.0"/>
    <numFmt numFmtId="166" formatCode="yyyy-mm-dd"/>
    <numFmt numFmtId="167" formatCode="dd.mm"/>
    <numFmt numFmtId="168" formatCode="yyyy-m"/>
    <numFmt numFmtId="169" formatCode="yyyy-mm"/>
    <numFmt numFmtId="170" formatCode="d-m"/>
  </numFmts>
  <fonts count="4">
    <font>
      <sz val="10.0"/>
      <color rgb="FF000000"/>
      <name val="Arial"/>
    </font>
    <font>
      <name val="Arial"/>
    </font>
    <font>
      <color theme="1"/>
      <name val="Arial"/>
    </font>
    <font/>
  </fonts>
  <fills count="6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2">
    <border/>
    <border>
      <right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2" fontId="2" numFmtId="0" xfId="0" applyAlignment="1" applyFont="1">
      <alignment shrinkToFit="0" vertical="bottom" wrapText="0"/>
    </xf>
    <xf borderId="0" fillId="2" fontId="2" numFmtId="0" xfId="0" applyAlignment="1" applyFont="1">
      <alignment readingOrder="0"/>
    </xf>
    <xf borderId="0" fillId="2" fontId="2" numFmtId="0" xfId="0" applyFont="1"/>
    <xf borderId="0" fillId="3" fontId="2" numFmtId="0" xfId="0" applyAlignment="1" applyFill="1" applyFont="1">
      <alignment readingOrder="0"/>
    </xf>
    <xf borderId="0" fillId="2" fontId="2" numFmtId="0" xfId="0" applyAlignment="1" applyFont="1">
      <alignment readingOrder="0" shrinkToFit="0" vertical="bottom" wrapText="0"/>
    </xf>
    <xf borderId="0" fillId="3" fontId="2" numFmtId="0" xfId="0" applyFont="1"/>
    <xf borderId="0" fillId="3" fontId="2" numFmtId="0" xfId="0" applyAlignment="1" applyFont="1">
      <alignment readingOrder="0" shrinkToFit="0" vertical="bottom" wrapText="0"/>
    </xf>
    <xf borderId="0" fillId="3" fontId="2" numFmtId="0" xfId="0" applyAlignment="1" applyFont="1">
      <alignment shrinkToFit="0" vertical="bottom" wrapText="0"/>
    </xf>
    <xf borderId="0" fillId="3" fontId="2" numFmtId="164" xfId="0" applyAlignment="1" applyFont="1" applyNumberFormat="1">
      <alignment readingOrder="0" shrinkToFit="0" vertical="bottom" wrapText="1"/>
    </xf>
    <xf borderId="0" fillId="3" fontId="2" numFmtId="0" xfId="0" applyAlignment="1" applyFont="1">
      <alignment readingOrder="0" shrinkToFit="0" vertical="bottom" wrapText="1"/>
    </xf>
    <xf borderId="0" fillId="2" fontId="2" numFmtId="0" xfId="0" applyAlignment="1" applyFont="1">
      <alignment readingOrder="0" shrinkToFit="0" vertical="bottom" wrapText="1"/>
    </xf>
    <xf borderId="0" fillId="2" fontId="2" numFmtId="0" xfId="0" applyAlignment="1" applyFont="1">
      <alignment shrinkToFit="0" wrapText="1"/>
    </xf>
    <xf borderId="0" fillId="3" fontId="2" numFmtId="0" xfId="0" applyAlignment="1" applyFont="1">
      <alignment shrinkToFit="0" vertical="bottom" wrapText="1"/>
    </xf>
    <xf borderId="0" fillId="3" fontId="2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0" fillId="2" fontId="2" numFmtId="0" xfId="0" applyAlignment="1" applyFont="1">
      <alignment readingOrder="0" shrinkToFit="0" vertical="center" wrapText="1"/>
    </xf>
    <xf borderId="0" fillId="2" fontId="2" numFmtId="0" xfId="0" applyAlignment="1" applyFont="1">
      <alignment horizontal="center" readingOrder="0" shrinkToFit="0" vertical="center" wrapText="0"/>
    </xf>
    <xf borderId="0" fillId="2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2" numFmtId="165" xfId="0" applyAlignment="1" applyFont="1" applyNumberFormat="1">
      <alignment readingOrder="0" shrinkToFit="0" vertical="bottom" wrapText="0"/>
    </xf>
    <xf borderId="0" fillId="0" fontId="2" numFmtId="166" xfId="0" applyAlignment="1" applyFont="1" applyNumberFormat="1">
      <alignment readingOrder="0" shrinkToFit="0" vertical="bottom" wrapText="0"/>
    </xf>
    <xf borderId="0" fillId="2" fontId="2" numFmtId="164" xfId="0" applyAlignment="1" applyFont="1" applyNumberFormat="1">
      <alignment readingOrder="0" shrinkToFit="0" vertical="bottom" wrapText="1"/>
    </xf>
    <xf borderId="0" fillId="0" fontId="2" numFmtId="167" xfId="0" applyAlignment="1" applyFont="1" applyNumberFormat="1">
      <alignment readingOrder="0" shrinkToFit="0" vertical="bottom" wrapText="0"/>
    </xf>
    <xf borderId="0" fillId="2" fontId="2" numFmtId="0" xfId="0" applyAlignment="1" applyFont="1">
      <alignment shrinkToFit="0" vertical="bottom" wrapText="1"/>
    </xf>
    <xf borderId="0" fillId="0" fontId="2" numFmtId="9" xfId="0" applyAlignment="1" applyFont="1" applyNumberFormat="1">
      <alignment readingOrder="0" shrinkToFit="0" vertical="bottom" wrapText="0"/>
    </xf>
    <xf borderId="0" fillId="0" fontId="2" numFmtId="168" xfId="0" applyAlignment="1" applyFont="1" applyNumberFormat="1">
      <alignment readingOrder="0" shrinkToFit="0" vertical="bottom" wrapText="0"/>
    </xf>
    <xf borderId="0" fillId="3" fontId="2" numFmtId="0" xfId="0" applyAlignment="1" applyFont="1">
      <alignment horizontal="center" readingOrder="0" shrinkToFit="0" vertical="center" wrapText="1"/>
    </xf>
    <xf borderId="0" fillId="3" fontId="2" numFmtId="0" xfId="0" applyAlignment="1" applyFont="1">
      <alignment horizontal="center" shrinkToFit="0" vertical="center" wrapText="1"/>
    </xf>
    <xf borderId="0" fillId="0" fontId="2" numFmtId="2" xfId="0" applyAlignment="1" applyFont="1" applyNumberFormat="1">
      <alignment readingOrder="0" shrinkToFit="0" vertical="bottom" wrapText="0"/>
    </xf>
    <xf borderId="0" fillId="0" fontId="2" numFmtId="169" xfId="0" applyAlignment="1" applyFont="1" applyNumberFormat="1">
      <alignment readingOrder="0" shrinkToFit="0" vertical="bottom" wrapText="0"/>
    </xf>
    <xf borderId="0" fillId="3" fontId="3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170" xfId="0" applyAlignment="1" applyFont="1" applyNumberFormat="1">
      <alignment horizontal="center" readingOrder="0" shrinkToFit="0" wrapText="1"/>
    </xf>
    <xf borderId="0" fillId="0" fontId="2" numFmtId="0" xfId="0" applyAlignment="1" applyFont="1">
      <alignment horizontal="right" vertical="bottom"/>
    </xf>
    <xf borderId="0" fillId="2" fontId="2" numFmtId="0" xfId="0" applyAlignment="1" applyFont="1">
      <alignment vertical="bottom"/>
    </xf>
    <xf borderId="0" fillId="4" fontId="2" numFmtId="1" xfId="0" applyAlignment="1" applyFill="1" applyFont="1" applyNumberFormat="1">
      <alignment horizontal="right" vertical="bottom"/>
    </xf>
    <xf borderId="1" fillId="2" fontId="2" numFmtId="0" xfId="0" applyAlignment="1" applyBorder="1" applyFont="1">
      <alignment shrinkToFit="0" vertical="bottom" wrapText="0"/>
    </xf>
    <xf borderId="0" fillId="2" fontId="2" numFmtId="167" xfId="0" applyAlignment="1" applyFont="1" applyNumberFormat="1">
      <alignment horizontal="right" vertical="bottom"/>
    </xf>
    <xf borderId="0" fillId="0" fontId="2" numFmtId="0" xfId="0" applyAlignment="1" applyFont="1">
      <alignment horizontal="center" readingOrder="0" shrinkToFit="0" wrapText="1"/>
    </xf>
    <xf borderId="0" fillId="2" fontId="1" numFmtId="167" xfId="0" applyAlignment="1" applyFont="1" applyNumberFormat="1">
      <alignment horizontal="right" vertical="bottom"/>
    </xf>
    <xf borderId="0" fillId="2" fontId="1" numFmtId="0" xfId="0" applyAlignment="1" applyFont="1">
      <alignment vertical="bottom"/>
    </xf>
    <xf borderId="0" fillId="3" fontId="1" numFmtId="0" xfId="0" applyAlignment="1" applyFont="1">
      <alignment vertical="bottom"/>
    </xf>
    <xf borderId="0" fillId="5" fontId="2" numFmtId="0" xfId="0" applyFill="1" applyFont="1"/>
    <xf borderId="0" fillId="5" fontId="1" numFmtId="0" xfId="0" applyAlignment="1" applyFont="1">
      <alignment vertical="bottom"/>
    </xf>
    <xf borderId="0" fillId="5" fontId="3" numFmtId="167" xfId="0" applyAlignment="1" applyFont="1" applyNumberFormat="1">
      <alignment readingOrder="0"/>
    </xf>
    <xf borderId="0" fillId="5" fontId="1" numFmtId="0" xfId="0" applyAlignment="1" applyFont="1">
      <alignment horizontal="right" vertical="bottom"/>
    </xf>
    <xf borderId="0" fillId="0" fontId="2" numFmtId="167" xfId="0" applyAlignment="1" applyFont="1" applyNumberForma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31" width="29.29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>
      <c r="A2" s="6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>
      <c r="A3" s="6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>
      <c r="A4" s="6" t="s">
        <v>54</v>
      </c>
      <c r="B4" s="6" t="s">
        <v>55</v>
      </c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>
      <c r="A5" s="12"/>
      <c r="B5" s="26">
        <v>43831.0</v>
      </c>
      <c r="C5" s="12"/>
      <c r="D5" s="12"/>
      <c r="E5" s="28"/>
      <c r="F5" s="28"/>
      <c r="G5" s="28"/>
      <c r="H5" s="28"/>
      <c r="I5" s="28"/>
      <c r="J5" s="28"/>
      <c r="K5" s="28"/>
      <c r="L5" s="28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>
      <c r="A6" s="12"/>
      <c r="B6" s="26">
        <v>43862.0</v>
      </c>
      <c r="C6" s="12"/>
      <c r="D6" s="12"/>
      <c r="E6" s="28"/>
      <c r="F6" s="28"/>
      <c r="G6" s="28"/>
      <c r="H6" s="28"/>
      <c r="I6" s="28"/>
      <c r="J6" s="28"/>
      <c r="K6" s="28"/>
      <c r="L6" s="28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>
      <c r="A7" s="12"/>
      <c r="B7" s="26">
        <v>43891.0</v>
      </c>
      <c r="C7" s="12"/>
      <c r="D7" s="12"/>
      <c r="E7" s="28"/>
      <c r="F7" s="28"/>
      <c r="G7" s="28"/>
      <c r="H7" s="28"/>
      <c r="I7" s="28"/>
      <c r="J7" s="28"/>
      <c r="K7" s="28"/>
      <c r="L7" s="28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>
      <c r="A8" s="12"/>
      <c r="B8" s="26">
        <v>43922.0</v>
      </c>
      <c r="C8" s="12"/>
      <c r="D8" s="12"/>
      <c r="E8" s="28"/>
      <c r="F8" s="28"/>
      <c r="G8" s="28"/>
      <c r="H8" s="28"/>
      <c r="I8" s="28"/>
      <c r="J8" s="28"/>
      <c r="K8" s="28"/>
      <c r="L8" s="28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>
      <c r="A9" s="12"/>
      <c r="B9" s="26">
        <v>43952.0</v>
      </c>
      <c r="C9" s="12"/>
      <c r="D9" s="12"/>
      <c r="E9" s="28"/>
      <c r="F9" s="28"/>
      <c r="G9" s="28"/>
      <c r="H9" s="28"/>
      <c r="I9" s="28"/>
      <c r="J9" s="28"/>
      <c r="K9" s="28"/>
      <c r="L9" s="28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>
      <c r="A10" s="12"/>
      <c r="B10" s="26">
        <v>43983.0</v>
      </c>
      <c r="C10" s="12"/>
      <c r="D10" s="12"/>
      <c r="E10" s="28"/>
      <c r="F10" s="28"/>
      <c r="G10" s="28"/>
      <c r="H10" s="28"/>
      <c r="I10" s="28"/>
      <c r="J10" s="28"/>
      <c r="K10" s="28"/>
      <c r="L10" s="28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>
      <c r="A11" s="12"/>
      <c r="B11" s="12"/>
      <c r="C11" s="12"/>
      <c r="D11" s="12"/>
      <c r="E11" s="28"/>
      <c r="F11" s="28"/>
      <c r="G11" s="28"/>
      <c r="H11" s="28"/>
      <c r="I11" s="28"/>
      <c r="J11" s="28"/>
      <c r="K11" s="28"/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>
      <c r="A12" s="12" t="s">
        <v>69</v>
      </c>
      <c r="B12" s="12" t="s">
        <v>16</v>
      </c>
      <c r="C12" s="12" t="s">
        <v>17</v>
      </c>
      <c r="D12" s="12" t="s">
        <v>18</v>
      </c>
      <c r="E12" s="12" t="s">
        <v>70</v>
      </c>
      <c r="F12" s="12" t="s">
        <v>71</v>
      </c>
      <c r="G12" s="28"/>
      <c r="H12" s="28"/>
      <c r="I12" s="28"/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>
      <c r="A14" s="20" t="s">
        <v>48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>
      <c r="A15" s="20" t="s">
        <v>7</v>
      </c>
      <c r="B15" s="20" t="s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>
      <c r="A16" s="20" t="s">
        <v>72</v>
      </c>
      <c r="B16" s="20" t="s">
        <v>29</v>
      </c>
      <c r="C16" s="21" t="s">
        <v>30</v>
      </c>
      <c r="D16" s="20" t="s">
        <v>31</v>
      </c>
      <c r="E16" s="20"/>
      <c r="F16" s="20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>
      <c r="A17" s="25">
        <v>43833.0</v>
      </c>
      <c r="B17" s="23">
        <v>158.0</v>
      </c>
      <c r="C17" s="21">
        <v>3000000.0</v>
      </c>
      <c r="D17" s="23">
        <f t="shared" ref="D17:D20" si="1">C17/B17</f>
        <v>18987.34177</v>
      </c>
      <c r="E17" s="23"/>
    </row>
    <row r="18">
      <c r="A18" s="25">
        <v>43834.0</v>
      </c>
      <c r="B18" s="23">
        <v>120.0</v>
      </c>
      <c r="C18" s="21">
        <v>2690000.0</v>
      </c>
      <c r="D18" s="23">
        <f t="shared" si="1"/>
        <v>22416.66667</v>
      </c>
      <c r="E18" s="23"/>
      <c r="F18" s="20"/>
      <c r="G18" s="20"/>
      <c r="H18" s="20"/>
      <c r="I18" s="20"/>
      <c r="J18" s="20"/>
    </row>
    <row r="19">
      <c r="A19" s="25">
        <v>43835.0</v>
      </c>
      <c r="B19" s="23">
        <v>129.0</v>
      </c>
      <c r="C19" s="21">
        <v>1500000.0</v>
      </c>
      <c r="D19" s="23">
        <f t="shared" si="1"/>
        <v>11627.90698</v>
      </c>
      <c r="E19" s="23"/>
      <c r="F19" s="25"/>
      <c r="G19" s="23"/>
      <c r="H19" s="23"/>
      <c r="I19" s="33"/>
      <c r="J19" s="23"/>
    </row>
    <row r="20">
      <c r="A20" s="25">
        <v>43836.0</v>
      </c>
      <c r="B20" s="23">
        <v>144.0</v>
      </c>
      <c r="C20" s="21">
        <v>3978345.0</v>
      </c>
      <c r="D20" s="23">
        <f t="shared" si="1"/>
        <v>27627.39583</v>
      </c>
      <c r="E20" s="23"/>
      <c r="F20" s="25"/>
      <c r="G20" s="23"/>
      <c r="H20" s="23"/>
      <c r="I20" s="33"/>
      <c r="J20" s="23"/>
    </row>
    <row r="21">
      <c r="A21" s="25">
        <v>43837.0</v>
      </c>
      <c r="B21" s="23"/>
      <c r="D21" s="23"/>
      <c r="E21" s="23"/>
      <c r="F21" s="25"/>
      <c r="G21" s="23"/>
      <c r="H21" s="23"/>
      <c r="I21" s="33"/>
      <c r="J21" s="23"/>
    </row>
    <row r="22">
      <c r="A22" s="25">
        <v>43838.0</v>
      </c>
      <c r="B22" s="23"/>
      <c r="D22" s="23"/>
      <c r="E22" s="23"/>
      <c r="F22" s="25"/>
      <c r="G22" s="23"/>
      <c r="H22" s="23"/>
      <c r="I22" s="33"/>
      <c r="J22" s="23"/>
    </row>
    <row r="23">
      <c r="A23" s="25">
        <v>43839.0</v>
      </c>
      <c r="B23" s="23"/>
      <c r="D23" s="23"/>
      <c r="E23" s="23"/>
      <c r="F23" s="25"/>
      <c r="G23" s="23"/>
      <c r="H23" s="23"/>
      <c r="I23" s="33"/>
      <c r="J23" s="23"/>
    </row>
    <row r="24">
      <c r="A24" s="25">
        <v>43840.0</v>
      </c>
      <c r="B24" s="23"/>
      <c r="D24" s="23"/>
      <c r="E24" s="23"/>
      <c r="F24" s="25"/>
      <c r="G24" s="23"/>
      <c r="H24" s="23"/>
      <c r="I24" s="33"/>
      <c r="J24" s="23"/>
    </row>
    <row r="25">
      <c r="A25" s="25">
        <v>43841.0</v>
      </c>
      <c r="B25" s="23"/>
      <c r="D25" s="23"/>
      <c r="E25" s="23"/>
      <c r="F25" s="25"/>
      <c r="G25" s="23"/>
      <c r="H25" s="23"/>
      <c r="I25" s="33"/>
      <c r="J25" s="23"/>
    </row>
    <row r="26">
      <c r="A26" s="25">
        <v>43842.0</v>
      </c>
      <c r="B26" s="23"/>
      <c r="D26" s="23"/>
      <c r="E26" s="23"/>
      <c r="F26" s="25"/>
      <c r="G26" s="23"/>
      <c r="H26" s="23"/>
      <c r="I26" s="33"/>
      <c r="J26" s="23"/>
    </row>
    <row r="27">
      <c r="A27" s="25">
        <v>43843.0</v>
      </c>
      <c r="B27" s="23"/>
      <c r="D27" s="23"/>
      <c r="E27" s="23"/>
      <c r="F27" s="25"/>
      <c r="G27" s="23"/>
      <c r="H27" s="23"/>
      <c r="I27" s="33"/>
      <c r="J27" s="23"/>
    </row>
    <row r="28">
      <c r="A28" s="25">
        <v>43844.0</v>
      </c>
      <c r="B28" s="23"/>
      <c r="D28" s="23"/>
      <c r="E28" s="23"/>
      <c r="F28" s="25"/>
      <c r="G28" s="23"/>
      <c r="H28" s="23"/>
      <c r="I28" s="33"/>
      <c r="J28" s="23"/>
    </row>
    <row r="29">
      <c r="A29" s="25">
        <v>43845.0</v>
      </c>
      <c r="B29" s="23"/>
      <c r="D29" s="23"/>
      <c r="E29" s="23"/>
      <c r="F29" s="25"/>
      <c r="G29" s="23"/>
      <c r="H29" s="23"/>
      <c r="I29" s="33"/>
      <c r="J29" s="23"/>
    </row>
    <row r="30">
      <c r="B30" s="23"/>
      <c r="D30" s="23"/>
      <c r="E30" s="23"/>
      <c r="F30" s="25"/>
      <c r="G30" s="23"/>
      <c r="H30" s="23"/>
      <c r="I30" s="33"/>
      <c r="J30" s="23"/>
    </row>
    <row r="31">
      <c r="A31" s="21" t="s">
        <v>41</v>
      </c>
      <c r="B31" s="21" t="s">
        <v>39</v>
      </c>
      <c r="D31" s="23"/>
      <c r="E31" s="23"/>
      <c r="F31" s="25"/>
      <c r="G31" s="23"/>
      <c r="H31" s="23"/>
      <c r="I31" s="33"/>
      <c r="J31" s="23"/>
    </row>
    <row r="32">
      <c r="A32" s="20" t="s">
        <v>72</v>
      </c>
      <c r="B32" s="20" t="s">
        <v>29</v>
      </c>
      <c r="C32" s="21" t="s">
        <v>30</v>
      </c>
      <c r="D32" s="20" t="s">
        <v>31</v>
      </c>
      <c r="F32" s="25"/>
      <c r="G32" s="23"/>
      <c r="H32" s="23"/>
      <c r="I32" s="33"/>
      <c r="J32" s="23"/>
    </row>
    <row r="33">
      <c r="A33" s="25">
        <v>43833.0</v>
      </c>
      <c r="B33" s="23">
        <v>158.0</v>
      </c>
      <c r="C33" s="21">
        <v>3000000.0</v>
      </c>
      <c r="D33" s="23">
        <f>C33/B33</f>
        <v>18987.34177</v>
      </c>
      <c r="F33" s="25"/>
      <c r="G33" s="23"/>
      <c r="H33" s="23"/>
      <c r="I33" s="33"/>
      <c r="J33" s="23"/>
    </row>
    <row r="35">
      <c r="A35" s="21" t="s">
        <v>41</v>
      </c>
      <c r="B35" s="21" t="s">
        <v>43</v>
      </c>
      <c r="D35" s="23"/>
    </row>
    <row r="36">
      <c r="A36" s="20" t="s">
        <v>72</v>
      </c>
      <c r="B36" s="20" t="s">
        <v>29</v>
      </c>
      <c r="C36" s="21" t="s">
        <v>30</v>
      </c>
      <c r="D36" s="20" t="s">
        <v>31</v>
      </c>
    </row>
    <row r="37">
      <c r="A37" s="25">
        <v>43833.0</v>
      </c>
      <c r="B37" s="23">
        <v>158.0</v>
      </c>
      <c r="C37" s="21">
        <v>3000000.0</v>
      </c>
      <c r="D37" s="23">
        <f>C37/B37</f>
        <v>18987.34177</v>
      </c>
    </row>
    <row r="39">
      <c r="A39" s="21" t="s">
        <v>41</v>
      </c>
      <c r="B39" s="21" t="s">
        <v>46</v>
      </c>
      <c r="D39" s="23"/>
    </row>
    <row r="40">
      <c r="A40" s="20" t="s">
        <v>72</v>
      </c>
      <c r="B40" s="20" t="s">
        <v>29</v>
      </c>
      <c r="C40" s="21" t="s">
        <v>30</v>
      </c>
      <c r="D40" s="20" t="s">
        <v>31</v>
      </c>
    </row>
    <row r="41">
      <c r="A41" s="25">
        <v>43833.0</v>
      </c>
      <c r="B41" s="23">
        <v>158.0</v>
      </c>
      <c r="C41" s="21">
        <v>3000000.0</v>
      </c>
      <c r="D41" s="23">
        <f>C41/B41</f>
        <v>18987.34177</v>
      </c>
    </row>
    <row r="43">
      <c r="A43" s="21" t="s">
        <v>41</v>
      </c>
      <c r="B43" s="21" t="s">
        <v>50</v>
      </c>
      <c r="D43" s="23"/>
    </row>
    <row r="44">
      <c r="A44" s="20" t="s">
        <v>72</v>
      </c>
      <c r="B44" s="20" t="s">
        <v>29</v>
      </c>
      <c r="C44" s="21" t="s">
        <v>30</v>
      </c>
      <c r="D44" s="20" t="s">
        <v>31</v>
      </c>
    </row>
    <row r="45">
      <c r="A45" s="25">
        <v>43833.0</v>
      </c>
      <c r="B45" s="23">
        <v>158.0</v>
      </c>
      <c r="C45" s="21">
        <v>3000000.0</v>
      </c>
      <c r="D45" s="23">
        <f>C45/B45</f>
        <v>18987.34177</v>
      </c>
    </row>
    <row r="47">
      <c r="A47" s="21" t="s">
        <v>41</v>
      </c>
      <c r="B47" s="21" t="s">
        <v>53</v>
      </c>
      <c r="D47" s="23"/>
    </row>
    <row r="48">
      <c r="A48" s="20" t="s">
        <v>72</v>
      </c>
      <c r="B48" s="20" t="s">
        <v>29</v>
      </c>
      <c r="C48" s="21" t="s">
        <v>30</v>
      </c>
      <c r="D48" s="20" t="s">
        <v>31</v>
      </c>
    </row>
    <row r="49">
      <c r="A49" s="25">
        <v>43833.0</v>
      </c>
      <c r="B49" s="23">
        <v>158.0</v>
      </c>
      <c r="C49" s="21">
        <v>3000000.0</v>
      </c>
      <c r="D49" s="23">
        <f>C49/B49</f>
        <v>18987.34177</v>
      </c>
    </row>
    <row r="51">
      <c r="A51" s="21" t="s">
        <v>41</v>
      </c>
      <c r="B51" s="21" t="s">
        <v>56</v>
      </c>
      <c r="D51" s="23"/>
    </row>
    <row r="52">
      <c r="A52" s="20" t="s">
        <v>72</v>
      </c>
      <c r="B52" s="20" t="s">
        <v>29</v>
      </c>
      <c r="C52" s="21" t="s">
        <v>30</v>
      </c>
      <c r="D52" s="20" t="s">
        <v>31</v>
      </c>
    </row>
    <row r="53">
      <c r="A53" s="25">
        <v>43833.0</v>
      </c>
      <c r="B53" s="23">
        <v>158.0</v>
      </c>
      <c r="C53" s="21">
        <v>3000000.0</v>
      </c>
      <c r="D53" s="23">
        <f>C53/B53</f>
        <v>18987.34177</v>
      </c>
    </row>
    <row r="7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>
      <c r="G73" s="22"/>
      <c r="H73" s="22"/>
      <c r="I73" s="22"/>
      <c r="J73" s="22"/>
      <c r="K73" s="22"/>
      <c r="L73" s="22"/>
    </row>
    <row r="74">
      <c r="G74" s="22"/>
      <c r="H74" s="22"/>
      <c r="I74" s="22"/>
      <c r="J74" s="22"/>
      <c r="K74" s="22"/>
      <c r="L74" s="22"/>
    </row>
    <row r="75">
      <c r="G75" s="22"/>
      <c r="H75" s="22"/>
      <c r="I75" s="22"/>
      <c r="J75" s="22"/>
      <c r="K75" s="22"/>
      <c r="L75" s="22"/>
    </row>
    <row r="76">
      <c r="G76" s="22"/>
      <c r="H76" s="22"/>
      <c r="I76" s="22"/>
      <c r="J76" s="22"/>
      <c r="K76" s="22"/>
      <c r="L76" s="22"/>
    </row>
    <row r="77">
      <c r="G77" s="22"/>
      <c r="H77" s="22"/>
      <c r="I77" s="22"/>
      <c r="J77" s="22"/>
      <c r="K77" s="22"/>
      <c r="L77" s="22"/>
    </row>
    <row r="78">
      <c r="G78" s="22"/>
      <c r="H78" s="22"/>
      <c r="I78" s="22"/>
      <c r="J78" s="22"/>
      <c r="K78" s="22"/>
      <c r="L78" s="22"/>
    </row>
    <row r="79">
      <c r="G79" s="22"/>
      <c r="H79" s="22"/>
      <c r="I79" s="22"/>
      <c r="J79" s="22"/>
      <c r="K79" s="22"/>
      <c r="L79" s="22"/>
    </row>
    <row r="80">
      <c r="G80" s="22"/>
      <c r="H80" s="22"/>
      <c r="I80" s="22"/>
      <c r="J80" s="22"/>
      <c r="K80" s="22"/>
      <c r="L80" s="22"/>
    </row>
    <row r="81">
      <c r="G81" s="22"/>
      <c r="H81" s="22"/>
      <c r="I81" s="22"/>
      <c r="J81" s="22"/>
      <c r="K81" s="22"/>
      <c r="L81" s="22"/>
    </row>
    <row r="82">
      <c r="G82" s="22"/>
      <c r="H82" s="22"/>
      <c r="I82" s="22"/>
      <c r="J82" s="22"/>
      <c r="K82" s="22"/>
      <c r="L82" s="22"/>
    </row>
    <row r="83">
      <c r="G83" s="22"/>
      <c r="H83" s="22"/>
      <c r="I83" s="22"/>
      <c r="J83" s="22"/>
      <c r="K83" s="22"/>
      <c r="L83" s="22"/>
    </row>
    <row r="84">
      <c r="G84" s="22"/>
      <c r="H84" s="22"/>
      <c r="I84" s="22"/>
      <c r="J84" s="22"/>
      <c r="K84" s="22"/>
      <c r="L84" s="22"/>
    </row>
    <row r="85">
      <c r="G85" s="22"/>
      <c r="H85" s="22"/>
      <c r="I85" s="22"/>
      <c r="J85" s="22"/>
      <c r="K85" s="22"/>
      <c r="L85" s="22"/>
    </row>
    <row r="86">
      <c r="G86" s="22"/>
      <c r="H86" s="22"/>
      <c r="I86" s="22"/>
      <c r="J86" s="22"/>
      <c r="K86" s="22"/>
      <c r="L86" s="22"/>
    </row>
    <row r="87">
      <c r="G87" s="22"/>
      <c r="H87" s="22"/>
      <c r="I87" s="22"/>
      <c r="J87" s="22"/>
      <c r="K87" s="22"/>
      <c r="L87" s="22"/>
    </row>
    <row r="88">
      <c r="G88" s="22"/>
      <c r="H88" s="22"/>
      <c r="I88" s="22"/>
      <c r="J88" s="22"/>
      <c r="K88" s="22"/>
      <c r="L88" s="22"/>
    </row>
    <row r="89">
      <c r="A89" s="20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>
      <c r="A90" s="20"/>
      <c r="B90" s="20"/>
      <c r="C90" s="20"/>
      <c r="D90" s="20"/>
      <c r="E90" s="20"/>
      <c r="F90" s="20"/>
      <c r="G90" s="22"/>
      <c r="H90" s="22"/>
      <c r="I90" s="22"/>
      <c r="J90" s="22"/>
      <c r="K90" s="22"/>
      <c r="L90" s="22"/>
    </row>
    <row r="91">
      <c r="A91" s="20"/>
      <c r="B91" s="23"/>
      <c r="C91" s="23"/>
      <c r="D91" s="23"/>
      <c r="E91" s="23"/>
      <c r="F91" s="29"/>
      <c r="G91" s="22"/>
      <c r="H91" s="22"/>
      <c r="I91" s="22"/>
      <c r="J91" s="22"/>
      <c r="K91" s="22"/>
      <c r="L91" s="22"/>
    </row>
    <row r="92">
      <c r="A92" s="20"/>
      <c r="B92" s="23"/>
      <c r="C92" s="23"/>
      <c r="D92" s="23"/>
      <c r="E92" s="23"/>
      <c r="F92" s="29"/>
      <c r="G92" s="22"/>
      <c r="H92" s="22"/>
      <c r="I92" s="22"/>
      <c r="J92" s="22"/>
      <c r="K92" s="22"/>
      <c r="L92" s="22"/>
    </row>
    <row r="93">
      <c r="A93" s="20"/>
      <c r="B93" s="23"/>
      <c r="C93" s="20"/>
      <c r="D93" s="20"/>
      <c r="E93" s="23"/>
      <c r="F93" s="29"/>
      <c r="G93" s="22"/>
      <c r="H93" s="22"/>
      <c r="I93" s="22"/>
      <c r="J93" s="22"/>
      <c r="K93" s="22"/>
      <c r="L93" s="22"/>
    </row>
    <row r="94">
      <c r="A94" s="20"/>
      <c r="B94" s="23"/>
      <c r="C94" s="20"/>
      <c r="D94" s="20"/>
      <c r="E94" s="23"/>
      <c r="F94" s="29"/>
      <c r="G94" s="22"/>
      <c r="H94" s="22"/>
      <c r="I94" s="22"/>
      <c r="J94" s="22"/>
      <c r="K94" s="22"/>
      <c r="L94" s="22"/>
    </row>
    <row r="95">
      <c r="A95" s="20"/>
      <c r="B95" s="23"/>
      <c r="C95" s="20"/>
      <c r="D95" s="20"/>
      <c r="E95" s="23"/>
      <c r="F95" s="29"/>
      <c r="G95" s="22"/>
      <c r="H95" s="22"/>
      <c r="I95" s="22"/>
      <c r="J95" s="22"/>
      <c r="K95" s="22"/>
      <c r="L95" s="22"/>
    </row>
    <row r="96">
      <c r="A96" s="20"/>
      <c r="B96" s="23"/>
      <c r="C96" s="20"/>
      <c r="D96" s="20"/>
      <c r="E96" s="23"/>
      <c r="F96" s="29"/>
      <c r="G96" s="22"/>
      <c r="H96" s="22"/>
      <c r="I96" s="22"/>
      <c r="J96" s="22"/>
      <c r="K96" s="22"/>
      <c r="L96" s="22"/>
    </row>
    <row r="97">
      <c r="A97" s="20"/>
      <c r="B97" s="23"/>
      <c r="C97" s="23"/>
      <c r="D97" s="23"/>
      <c r="E97" s="23"/>
      <c r="F97" s="29"/>
      <c r="G97" s="22"/>
      <c r="H97" s="22"/>
      <c r="I97" s="22"/>
      <c r="J97" s="22"/>
      <c r="K97" s="22"/>
      <c r="L97" s="22"/>
    </row>
    <row r="98">
      <c r="A98" s="20"/>
      <c r="B98" s="23"/>
      <c r="C98" s="23"/>
      <c r="D98" s="23"/>
      <c r="E98" s="23"/>
      <c r="F98" s="29"/>
      <c r="G98" s="22"/>
      <c r="H98" s="22"/>
      <c r="I98" s="22"/>
      <c r="J98" s="22"/>
      <c r="K98" s="22"/>
      <c r="L98" s="22"/>
    </row>
    <row r="99">
      <c r="A99" s="20"/>
      <c r="B99" s="23"/>
      <c r="C99" s="23"/>
      <c r="D99" s="23"/>
      <c r="E99" s="23"/>
      <c r="F99" s="29"/>
      <c r="G99" s="22"/>
      <c r="H99" s="22"/>
      <c r="I99" s="22"/>
      <c r="J99" s="22"/>
      <c r="K99" s="22"/>
      <c r="L99" s="22"/>
    </row>
    <row r="100">
      <c r="A100" s="20"/>
      <c r="B100" s="23"/>
      <c r="C100" s="23"/>
      <c r="D100" s="23"/>
      <c r="E100" s="23"/>
      <c r="F100" s="29"/>
      <c r="G100" s="22"/>
      <c r="H100" s="22"/>
      <c r="I100" s="22"/>
      <c r="J100" s="22"/>
      <c r="K100" s="22"/>
      <c r="L100" s="22"/>
    </row>
    <row r="101">
      <c r="A101" s="20"/>
      <c r="B101" s="23"/>
      <c r="C101" s="20"/>
      <c r="D101" s="20"/>
      <c r="E101" s="23"/>
      <c r="F101" s="29"/>
      <c r="G101" s="22"/>
      <c r="H101" s="22"/>
      <c r="I101" s="22"/>
      <c r="J101" s="22"/>
      <c r="K101" s="22"/>
      <c r="L101" s="22"/>
    </row>
    <row r="102">
      <c r="A102" s="20"/>
      <c r="B102" s="23"/>
      <c r="C102" s="20"/>
      <c r="D102" s="20"/>
      <c r="E102" s="23"/>
      <c r="F102" s="29"/>
      <c r="G102" s="22"/>
      <c r="H102" s="22"/>
      <c r="I102" s="22"/>
      <c r="J102" s="22"/>
      <c r="K102" s="22"/>
      <c r="L102" s="22"/>
    </row>
    <row r="103">
      <c r="A103" s="20"/>
      <c r="B103" s="23"/>
      <c r="C103" s="22"/>
      <c r="D103" s="23"/>
      <c r="E103" s="29"/>
      <c r="F103" s="22"/>
      <c r="G103" s="22"/>
      <c r="H103" s="22"/>
      <c r="I103" s="22"/>
      <c r="J103" s="22"/>
      <c r="K103" s="22"/>
      <c r="L103" s="22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>
      <c r="A105" s="20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>
      <c r="A106" s="20"/>
      <c r="B106" s="20"/>
      <c r="C106" s="20"/>
      <c r="D106" s="20"/>
      <c r="E106" s="20"/>
      <c r="F106" s="20"/>
      <c r="G106" s="22"/>
      <c r="H106" s="22"/>
      <c r="I106" s="22"/>
      <c r="J106" s="22"/>
      <c r="K106" s="22"/>
      <c r="L106" s="22"/>
    </row>
    <row r="107">
      <c r="A107" s="20"/>
      <c r="B107" s="23"/>
      <c r="C107" s="23"/>
      <c r="D107" s="23"/>
      <c r="E107" s="23"/>
      <c r="F107" s="29"/>
      <c r="G107" s="22"/>
      <c r="H107" s="22"/>
      <c r="I107" s="22"/>
      <c r="J107" s="22"/>
      <c r="K107" s="22"/>
      <c r="L107" s="22"/>
    </row>
    <row r="108">
      <c r="A108" s="20"/>
      <c r="B108" s="23"/>
      <c r="C108" s="23"/>
      <c r="D108" s="23"/>
      <c r="E108" s="23"/>
      <c r="F108" s="29"/>
      <c r="G108" s="22"/>
      <c r="H108" s="22"/>
      <c r="I108" s="22"/>
      <c r="J108" s="22"/>
      <c r="K108" s="22"/>
      <c r="L108" s="22"/>
    </row>
    <row r="109">
      <c r="A109" s="20"/>
      <c r="B109" s="23"/>
      <c r="C109" s="20"/>
      <c r="D109" s="20"/>
      <c r="E109" s="23"/>
      <c r="F109" s="29"/>
      <c r="G109" s="22"/>
      <c r="H109" s="22"/>
      <c r="I109" s="22"/>
      <c r="J109" s="22"/>
      <c r="K109" s="22"/>
      <c r="L109" s="22"/>
    </row>
    <row r="110">
      <c r="A110" s="20"/>
      <c r="B110" s="23"/>
      <c r="C110" s="20"/>
      <c r="D110" s="20"/>
      <c r="E110" s="23"/>
      <c r="F110" s="29"/>
      <c r="G110" s="22"/>
      <c r="H110" s="22"/>
      <c r="I110" s="22"/>
      <c r="J110" s="22"/>
      <c r="K110" s="22"/>
      <c r="L110" s="22"/>
    </row>
    <row r="111">
      <c r="A111" s="20"/>
      <c r="B111" s="23"/>
      <c r="C111" s="20"/>
      <c r="D111" s="20"/>
      <c r="E111" s="23"/>
      <c r="F111" s="29"/>
      <c r="G111" s="22"/>
      <c r="H111" s="22"/>
      <c r="I111" s="22"/>
      <c r="J111" s="22"/>
      <c r="K111" s="22"/>
      <c r="L111" s="22"/>
    </row>
    <row r="112">
      <c r="A112" s="20"/>
      <c r="B112" s="23"/>
      <c r="C112" s="23"/>
      <c r="D112" s="23"/>
      <c r="E112" s="23"/>
      <c r="F112" s="29"/>
      <c r="G112" s="22"/>
      <c r="H112" s="22"/>
      <c r="I112" s="22"/>
      <c r="J112" s="22"/>
      <c r="K112" s="22"/>
      <c r="L112" s="22"/>
    </row>
    <row r="113">
      <c r="A113" s="20"/>
      <c r="B113" s="23"/>
      <c r="C113" s="23"/>
      <c r="D113" s="23"/>
      <c r="E113" s="23"/>
      <c r="F113" s="29"/>
      <c r="G113" s="22"/>
      <c r="H113" s="22"/>
      <c r="I113" s="22"/>
      <c r="J113" s="22"/>
      <c r="K113" s="22"/>
      <c r="L113" s="22"/>
    </row>
    <row r="114">
      <c r="A114" s="20"/>
      <c r="B114" s="23"/>
      <c r="C114" s="23"/>
      <c r="D114" s="23"/>
      <c r="E114" s="23"/>
      <c r="F114" s="29"/>
      <c r="G114" s="22"/>
      <c r="H114" s="22"/>
      <c r="I114" s="22"/>
      <c r="J114" s="22"/>
      <c r="K114" s="22"/>
      <c r="L114" s="22"/>
    </row>
    <row r="115">
      <c r="A115" s="20"/>
      <c r="B115" s="23"/>
      <c r="C115" s="20"/>
      <c r="D115" s="20"/>
      <c r="E115" s="23"/>
      <c r="F115" s="29"/>
      <c r="G115" s="22"/>
      <c r="H115" s="22"/>
      <c r="I115" s="22"/>
      <c r="J115" s="22"/>
      <c r="K115" s="22"/>
      <c r="L115" s="22"/>
    </row>
    <row r="116">
      <c r="A116" s="20"/>
      <c r="B116" s="23"/>
      <c r="C116" s="20"/>
      <c r="D116" s="20"/>
      <c r="E116" s="23"/>
      <c r="F116" s="29"/>
      <c r="G116" s="22"/>
      <c r="H116" s="22"/>
      <c r="I116" s="22"/>
      <c r="J116" s="22"/>
      <c r="K116" s="22"/>
      <c r="L116" s="22"/>
    </row>
    <row r="117">
      <c r="A117" s="20"/>
      <c r="B117" s="23"/>
      <c r="C117" s="22"/>
      <c r="D117" s="23"/>
      <c r="E117" s="29"/>
      <c r="F117" s="22"/>
      <c r="G117" s="22"/>
      <c r="H117" s="22"/>
      <c r="I117" s="22"/>
      <c r="J117" s="22"/>
      <c r="K117" s="22"/>
      <c r="L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>
      <c r="A119" s="20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>
      <c r="A120" s="20"/>
      <c r="B120" s="20"/>
      <c r="C120" s="20"/>
      <c r="D120" s="20"/>
      <c r="E120" s="20"/>
      <c r="F120" s="20"/>
      <c r="G120" s="22"/>
      <c r="H120" s="22"/>
      <c r="I120" s="22"/>
      <c r="J120" s="22"/>
      <c r="K120" s="22"/>
      <c r="L120" s="22"/>
    </row>
    <row r="121">
      <c r="A121" s="20"/>
      <c r="B121" s="23"/>
      <c r="C121" s="20"/>
      <c r="D121" s="20"/>
      <c r="E121" s="23"/>
      <c r="F121" s="29"/>
      <c r="G121" s="22"/>
      <c r="H121" s="22"/>
      <c r="I121" s="22"/>
      <c r="J121" s="22"/>
      <c r="K121" s="22"/>
      <c r="L121" s="22"/>
    </row>
    <row r="122">
      <c r="A122" s="20"/>
      <c r="B122" s="23"/>
      <c r="C122" s="20"/>
      <c r="D122" s="20"/>
      <c r="E122" s="23"/>
      <c r="F122" s="29"/>
      <c r="G122" s="22"/>
      <c r="H122" s="22"/>
      <c r="I122" s="22"/>
      <c r="J122" s="22"/>
      <c r="K122" s="22"/>
      <c r="L122" s="22"/>
    </row>
    <row r="123">
      <c r="A123" s="20"/>
      <c r="B123" s="23"/>
      <c r="C123" s="20"/>
      <c r="D123" s="20"/>
      <c r="E123" s="23"/>
      <c r="F123" s="29"/>
      <c r="G123" s="22"/>
      <c r="H123" s="22"/>
      <c r="I123" s="22"/>
      <c r="J123" s="22"/>
      <c r="K123" s="22"/>
      <c r="L123" s="22"/>
    </row>
    <row r="124">
      <c r="A124" s="20"/>
      <c r="B124" s="23"/>
      <c r="C124" s="23"/>
      <c r="D124" s="23"/>
      <c r="E124" s="23"/>
      <c r="F124" s="29"/>
      <c r="G124" s="22"/>
      <c r="H124" s="22"/>
      <c r="I124" s="22"/>
      <c r="J124" s="22"/>
      <c r="K124" s="22"/>
      <c r="L124" s="22"/>
    </row>
    <row r="125">
      <c r="A125" s="20"/>
      <c r="B125" s="23"/>
      <c r="C125" s="22"/>
      <c r="D125" s="23"/>
      <c r="E125" s="29"/>
      <c r="F125" s="22"/>
      <c r="G125" s="22"/>
      <c r="H125" s="22"/>
      <c r="I125" s="22"/>
      <c r="J125" s="22"/>
      <c r="K125" s="22"/>
      <c r="L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>
      <c r="A127" s="20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>
      <c r="A128" s="20"/>
      <c r="B128" s="20"/>
      <c r="C128" s="20"/>
      <c r="D128" s="20"/>
      <c r="E128" s="20"/>
      <c r="F128" s="20"/>
      <c r="G128" s="22"/>
      <c r="H128" s="22"/>
      <c r="I128" s="22"/>
      <c r="J128" s="22"/>
      <c r="K128" s="22"/>
      <c r="L128" s="22"/>
    </row>
    <row r="129">
      <c r="A129" s="20"/>
      <c r="B129" s="23"/>
      <c r="C129" s="20"/>
      <c r="D129" s="20"/>
      <c r="E129" s="23"/>
      <c r="F129" s="29"/>
      <c r="G129" s="22"/>
      <c r="H129" s="22"/>
      <c r="I129" s="22"/>
      <c r="J129" s="22"/>
      <c r="K129" s="22"/>
      <c r="L129" s="22"/>
    </row>
    <row r="130">
      <c r="A130" s="20"/>
      <c r="B130" s="23"/>
      <c r="C130" s="20"/>
      <c r="D130" s="20"/>
      <c r="E130" s="23"/>
      <c r="F130" s="29"/>
      <c r="G130" s="22"/>
      <c r="H130" s="22"/>
      <c r="I130" s="22"/>
      <c r="J130" s="22"/>
      <c r="K130" s="22"/>
      <c r="L130" s="22"/>
    </row>
    <row r="131">
      <c r="A131" s="20"/>
      <c r="B131" s="23"/>
      <c r="C131" s="20"/>
      <c r="D131" s="20"/>
      <c r="E131" s="23"/>
      <c r="F131" s="29"/>
      <c r="G131" s="22"/>
      <c r="H131" s="22"/>
      <c r="I131" s="22"/>
      <c r="J131" s="22"/>
      <c r="K131" s="22"/>
      <c r="L131" s="22"/>
    </row>
    <row r="132">
      <c r="A132" s="20"/>
      <c r="B132" s="23"/>
      <c r="C132" s="20"/>
      <c r="D132" s="20"/>
      <c r="E132" s="23"/>
      <c r="F132" s="29"/>
      <c r="G132" s="22"/>
      <c r="H132" s="22"/>
      <c r="I132" s="22"/>
      <c r="J132" s="22"/>
      <c r="K132" s="22"/>
      <c r="L132" s="22"/>
    </row>
    <row r="133">
      <c r="A133" s="20"/>
      <c r="B133" s="23"/>
      <c r="C133" s="20"/>
      <c r="D133" s="20"/>
      <c r="E133" s="23"/>
      <c r="F133" s="29"/>
      <c r="G133" s="22"/>
      <c r="H133" s="22"/>
      <c r="I133" s="22"/>
      <c r="J133" s="22"/>
      <c r="K133" s="22"/>
      <c r="L133" s="22"/>
    </row>
    <row r="134">
      <c r="A134" s="20"/>
      <c r="B134" s="23"/>
      <c r="C134" s="20"/>
      <c r="D134" s="20"/>
      <c r="E134" s="23"/>
      <c r="F134" s="29"/>
      <c r="G134" s="22"/>
      <c r="H134" s="22"/>
      <c r="I134" s="22"/>
      <c r="J134" s="22"/>
      <c r="K134" s="22"/>
      <c r="L134" s="22"/>
    </row>
    <row r="135">
      <c r="A135" s="20"/>
      <c r="B135" s="23"/>
      <c r="C135" s="20"/>
      <c r="D135" s="20"/>
      <c r="E135" s="23"/>
      <c r="F135" s="29"/>
      <c r="G135" s="22"/>
      <c r="H135" s="22"/>
      <c r="I135" s="22"/>
      <c r="J135" s="22"/>
      <c r="K135" s="22"/>
      <c r="L135" s="22"/>
    </row>
    <row r="136">
      <c r="A136" s="20"/>
      <c r="B136" s="23"/>
      <c r="C136" s="23"/>
      <c r="D136" s="23"/>
      <c r="E136" s="23"/>
      <c r="F136" s="29"/>
      <c r="G136" s="22"/>
      <c r="H136" s="22"/>
      <c r="I136" s="22"/>
      <c r="J136" s="22"/>
      <c r="K136" s="22"/>
      <c r="L136" s="22"/>
    </row>
    <row r="137">
      <c r="A137" s="20"/>
      <c r="B137" s="23"/>
      <c r="C137" s="20"/>
      <c r="D137" s="20"/>
      <c r="E137" s="23"/>
      <c r="F137" s="29"/>
      <c r="G137" s="22"/>
      <c r="H137" s="22"/>
      <c r="I137" s="22"/>
      <c r="J137" s="22"/>
      <c r="K137" s="22"/>
      <c r="L137" s="22"/>
    </row>
    <row r="138">
      <c r="A138" s="20"/>
      <c r="B138" s="23"/>
      <c r="C138" s="23"/>
      <c r="D138" s="23"/>
      <c r="E138" s="23"/>
      <c r="F138" s="29"/>
      <c r="G138" s="22"/>
      <c r="H138" s="22"/>
      <c r="I138" s="22"/>
      <c r="J138" s="22"/>
      <c r="K138" s="22"/>
      <c r="L138" s="22"/>
    </row>
    <row r="139">
      <c r="A139" s="20"/>
      <c r="B139" s="23"/>
      <c r="C139" s="23"/>
      <c r="D139" s="23"/>
      <c r="E139" s="23"/>
      <c r="F139" s="29"/>
      <c r="G139" s="22"/>
      <c r="H139" s="22"/>
      <c r="I139" s="22"/>
      <c r="J139" s="22"/>
      <c r="K139" s="22"/>
      <c r="L139" s="22"/>
    </row>
    <row r="140">
      <c r="A140" s="20"/>
      <c r="B140" s="23"/>
      <c r="C140" s="22"/>
      <c r="D140" s="23"/>
      <c r="E140" s="29"/>
      <c r="F140" s="22"/>
      <c r="G140" s="22"/>
      <c r="H140" s="22"/>
      <c r="I140" s="22"/>
      <c r="J140" s="22"/>
      <c r="K140" s="22"/>
      <c r="L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ht="17.25" customHeight="1">
      <c r="A142" s="20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>
      <c r="A143" s="20"/>
      <c r="B143" s="20"/>
      <c r="C143" s="20"/>
      <c r="D143" s="20"/>
      <c r="E143" s="20"/>
      <c r="F143" s="20"/>
      <c r="G143" s="22"/>
      <c r="H143" s="22"/>
      <c r="I143" s="22"/>
      <c r="J143" s="22"/>
      <c r="K143" s="22"/>
      <c r="L143" s="22"/>
    </row>
    <row r="144">
      <c r="A144" s="20"/>
      <c r="B144" s="23"/>
      <c r="C144" s="23"/>
      <c r="D144" s="23"/>
      <c r="E144" s="23"/>
      <c r="F144" s="29"/>
      <c r="G144" s="22"/>
      <c r="H144" s="22"/>
      <c r="I144" s="22"/>
      <c r="J144" s="22"/>
      <c r="K144" s="22"/>
      <c r="L144" s="22"/>
    </row>
    <row r="145">
      <c r="A145" s="20"/>
      <c r="B145" s="23"/>
      <c r="C145" s="23"/>
      <c r="D145" s="23"/>
      <c r="E145" s="23"/>
      <c r="F145" s="29"/>
      <c r="G145" s="22"/>
      <c r="H145" s="22"/>
      <c r="I145" s="22"/>
      <c r="J145" s="22"/>
      <c r="K145" s="22"/>
      <c r="L145" s="22"/>
    </row>
    <row r="146">
      <c r="A146" s="20"/>
      <c r="B146" s="23"/>
      <c r="C146" s="20"/>
      <c r="D146" s="20"/>
      <c r="E146" s="23"/>
      <c r="F146" s="29"/>
      <c r="G146" s="22"/>
      <c r="H146" s="22"/>
      <c r="I146" s="22"/>
      <c r="J146" s="22"/>
      <c r="K146" s="22"/>
      <c r="L146" s="22"/>
    </row>
    <row r="147">
      <c r="A147" s="20"/>
      <c r="B147" s="23"/>
      <c r="C147" s="20"/>
      <c r="D147" s="20"/>
      <c r="E147" s="23"/>
      <c r="F147" s="29"/>
      <c r="G147" s="22"/>
      <c r="H147" s="22"/>
      <c r="I147" s="22"/>
      <c r="J147" s="22"/>
      <c r="K147" s="22"/>
      <c r="L147" s="22"/>
    </row>
    <row r="148">
      <c r="A148" s="20"/>
      <c r="B148" s="23"/>
      <c r="C148" s="20"/>
      <c r="D148" s="20"/>
      <c r="E148" s="23"/>
      <c r="F148" s="29"/>
      <c r="G148" s="22"/>
      <c r="H148" s="22"/>
      <c r="I148" s="22"/>
      <c r="J148" s="22"/>
      <c r="K148" s="22"/>
      <c r="L148" s="22"/>
    </row>
    <row r="149">
      <c r="A149" s="20"/>
      <c r="B149" s="23"/>
      <c r="C149" s="20"/>
      <c r="D149" s="20"/>
      <c r="E149" s="23"/>
      <c r="F149" s="29"/>
      <c r="G149" s="22"/>
      <c r="H149" s="22"/>
      <c r="I149" s="22"/>
      <c r="J149" s="22"/>
      <c r="K149" s="22"/>
      <c r="L149" s="22"/>
    </row>
    <row r="150">
      <c r="A150" s="20"/>
      <c r="B150" s="23"/>
      <c r="C150" s="23"/>
      <c r="D150" s="23"/>
      <c r="E150" s="23"/>
      <c r="F150" s="29"/>
      <c r="G150" s="22"/>
      <c r="H150" s="22"/>
      <c r="I150" s="22"/>
      <c r="J150" s="22"/>
      <c r="K150" s="22"/>
      <c r="L150" s="22"/>
    </row>
    <row r="151">
      <c r="A151" s="20"/>
      <c r="B151" s="23"/>
      <c r="C151" s="23"/>
      <c r="D151" s="23"/>
      <c r="E151" s="23"/>
      <c r="F151" s="29"/>
      <c r="G151" s="22"/>
      <c r="H151" s="22"/>
      <c r="I151" s="22"/>
      <c r="J151" s="22"/>
      <c r="K151" s="22"/>
      <c r="L151" s="22"/>
    </row>
    <row r="152">
      <c r="A152" s="20"/>
      <c r="B152" s="23"/>
      <c r="C152" s="23"/>
      <c r="D152" s="23"/>
      <c r="E152" s="23"/>
      <c r="F152" s="29"/>
      <c r="G152" s="22"/>
      <c r="H152" s="22"/>
      <c r="I152" s="22"/>
      <c r="J152" s="22"/>
      <c r="K152" s="22"/>
      <c r="L152" s="22"/>
    </row>
    <row r="153">
      <c r="A153" s="20"/>
      <c r="B153" s="23"/>
      <c r="C153" s="20"/>
      <c r="D153" s="20"/>
      <c r="E153" s="23"/>
      <c r="F153" s="29"/>
      <c r="G153" s="22"/>
      <c r="H153" s="22"/>
      <c r="I153" s="22"/>
      <c r="J153" s="22"/>
      <c r="K153" s="22"/>
      <c r="L153" s="22"/>
    </row>
    <row r="154">
      <c r="A154" s="20"/>
      <c r="B154" s="23"/>
      <c r="C154" s="20"/>
      <c r="D154" s="20"/>
      <c r="E154" s="23"/>
      <c r="F154" s="29"/>
      <c r="G154" s="22"/>
      <c r="H154" s="22"/>
      <c r="I154" s="22"/>
      <c r="J154" s="22"/>
      <c r="K154" s="22"/>
      <c r="L154" s="22"/>
    </row>
    <row r="155">
      <c r="A155" s="20"/>
      <c r="B155" s="23"/>
      <c r="C155" s="22"/>
      <c r="D155" s="23"/>
      <c r="E155" s="29"/>
      <c r="F155" s="22"/>
      <c r="G155" s="22"/>
      <c r="H155" s="22"/>
      <c r="I155" s="22"/>
      <c r="J155" s="22"/>
      <c r="K155" s="22"/>
      <c r="L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>
      <c r="A157" s="20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>
      <c r="A158" s="20"/>
      <c r="B158" s="20"/>
      <c r="C158" s="20"/>
      <c r="D158" s="20"/>
      <c r="E158" s="20"/>
      <c r="F158" s="20"/>
      <c r="G158" s="22"/>
      <c r="H158" s="22"/>
      <c r="I158" s="22"/>
      <c r="J158" s="22"/>
      <c r="K158" s="22"/>
      <c r="L158" s="22"/>
    </row>
    <row r="159">
      <c r="A159" s="20"/>
      <c r="B159" s="23"/>
      <c r="C159" s="20"/>
      <c r="D159" s="20"/>
      <c r="E159" s="23"/>
      <c r="F159" s="29"/>
      <c r="G159" s="22"/>
      <c r="H159" s="22"/>
      <c r="I159" s="22"/>
      <c r="J159" s="22"/>
      <c r="K159" s="22"/>
      <c r="L159" s="22"/>
    </row>
    <row r="160">
      <c r="A160" s="20"/>
      <c r="B160" s="23"/>
      <c r="C160" s="20"/>
      <c r="D160" s="20"/>
      <c r="E160" s="23"/>
      <c r="F160" s="29"/>
      <c r="G160" s="22"/>
      <c r="H160" s="22"/>
      <c r="I160" s="22"/>
      <c r="J160" s="22"/>
      <c r="K160" s="22"/>
      <c r="L160" s="22"/>
    </row>
    <row r="161">
      <c r="A161" s="20"/>
      <c r="B161" s="23"/>
      <c r="C161" s="20"/>
      <c r="D161" s="20"/>
      <c r="E161" s="23"/>
      <c r="F161" s="29"/>
      <c r="G161" s="22"/>
      <c r="H161" s="22"/>
      <c r="I161" s="22"/>
      <c r="J161" s="22"/>
      <c r="K161" s="22"/>
      <c r="L161" s="22"/>
    </row>
    <row r="162">
      <c r="A162" s="20"/>
      <c r="B162" s="23"/>
      <c r="C162" s="20"/>
      <c r="D162" s="20"/>
      <c r="E162" s="23"/>
      <c r="F162" s="29"/>
      <c r="G162" s="22"/>
      <c r="H162" s="22"/>
      <c r="I162" s="22"/>
      <c r="J162" s="22"/>
      <c r="K162" s="22"/>
      <c r="L162" s="22"/>
    </row>
    <row r="163">
      <c r="A163" s="20"/>
      <c r="B163" s="23"/>
      <c r="C163" s="23"/>
      <c r="D163" s="23"/>
      <c r="E163" s="23"/>
      <c r="F163" s="29"/>
      <c r="G163" s="22"/>
      <c r="H163" s="22"/>
      <c r="I163" s="22"/>
      <c r="J163" s="22"/>
      <c r="K163" s="22"/>
      <c r="L163" s="22"/>
    </row>
    <row r="164">
      <c r="A164" s="20"/>
      <c r="B164" s="23"/>
      <c r="C164" s="23"/>
      <c r="D164" s="23"/>
      <c r="E164" s="23"/>
      <c r="F164" s="29"/>
      <c r="G164" s="22"/>
      <c r="H164" s="22"/>
      <c r="I164" s="22"/>
      <c r="J164" s="22"/>
      <c r="K164" s="22"/>
      <c r="L164" s="22"/>
    </row>
    <row r="165">
      <c r="A165" s="20"/>
      <c r="B165" s="23"/>
      <c r="C165" s="22"/>
      <c r="D165" s="23"/>
      <c r="E165" s="29"/>
      <c r="F165" s="22"/>
      <c r="G165" s="22"/>
      <c r="H165" s="22"/>
      <c r="I165" s="22"/>
      <c r="J165" s="22"/>
      <c r="K165" s="22"/>
      <c r="L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>
      <c r="A167" s="20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>
      <c r="A168" s="20"/>
      <c r="B168" s="20"/>
      <c r="C168" s="20"/>
      <c r="D168" s="20"/>
      <c r="E168" s="20"/>
      <c r="F168" s="20"/>
      <c r="G168" s="22"/>
      <c r="H168" s="22"/>
      <c r="I168" s="22"/>
      <c r="J168" s="22"/>
      <c r="K168" s="22"/>
      <c r="L168" s="22"/>
    </row>
    <row r="169">
      <c r="A169" s="20"/>
      <c r="B169" s="23"/>
      <c r="C169" s="23"/>
      <c r="D169" s="23"/>
      <c r="E169" s="23"/>
      <c r="F169" s="29"/>
      <c r="G169" s="22"/>
      <c r="H169" s="22"/>
      <c r="I169" s="22"/>
      <c r="J169" s="22"/>
      <c r="K169" s="22"/>
      <c r="L169" s="22"/>
    </row>
    <row r="170">
      <c r="A170" s="20"/>
      <c r="B170" s="23"/>
      <c r="C170" s="22"/>
      <c r="D170" s="23"/>
      <c r="E170" s="29"/>
      <c r="F170" s="22"/>
      <c r="G170" s="22"/>
      <c r="H170" s="22"/>
      <c r="I170" s="22"/>
      <c r="J170" s="22"/>
      <c r="K170" s="22"/>
      <c r="L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  <row r="172">
      <c r="A172" s="25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>
      <c r="A173" s="20"/>
      <c r="B173" s="20"/>
      <c r="C173" s="20"/>
      <c r="D173" s="20"/>
      <c r="E173" s="20"/>
      <c r="F173" s="20"/>
      <c r="G173" s="20"/>
      <c r="H173" s="20"/>
      <c r="I173" s="20"/>
      <c r="J173" s="22"/>
      <c r="K173" s="22"/>
      <c r="L173" s="22"/>
    </row>
    <row r="174">
      <c r="A174" s="20"/>
      <c r="B174" s="23"/>
      <c r="C174" s="20"/>
      <c r="D174" s="22"/>
      <c r="E174" s="20"/>
      <c r="F174" s="20"/>
      <c r="G174" s="20"/>
      <c r="H174" s="20"/>
      <c r="I174" s="23"/>
      <c r="J174" s="22"/>
      <c r="K174" s="22"/>
      <c r="L174" s="22"/>
    </row>
    <row r="175">
      <c r="A175" s="20"/>
      <c r="B175" s="23"/>
      <c r="C175" s="20"/>
      <c r="D175" s="22"/>
      <c r="E175" s="20"/>
      <c r="F175" s="20"/>
      <c r="G175" s="20"/>
      <c r="H175" s="20"/>
      <c r="I175" s="23"/>
      <c r="J175" s="22"/>
      <c r="K175" s="22"/>
      <c r="L175" s="22"/>
    </row>
    <row r="176">
      <c r="A176" s="20"/>
      <c r="B176" s="23"/>
      <c r="C176" s="20"/>
      <c r="D176" s="22"/>
      <c r="E176" s="20"/>
      <c r="F176" s="20"/>
      <c r="G176" s="20"/>
      <c r="H176" s="20"/>
      <c r="I176" s="23"/>
      <c r="J176" s="22"/>
      <c r="K176" s="22"/>
      <c r="L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>
      <c r="A178" s="25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</row>
    <row r="179">
      <c r="A179" s="20"/>
      <c r="B179" s="20"/>
      <c r="C179" s="20"/>
      <c r="D179" s="20"/>
      <c r="E179" s="20"/>
      <c r="F179" s="20"/>
      <c r="G179" s="20"/>
      <c r="H179" s="20"/>
      <c r="I179" s="20"/>
      <c r="J179" s="22"/>
      <c r="K179" s="22"/>
      <c r="L179" s="22"/>
    </row>
    <row r="180">
      <c r="A180" s="20"/>
      <c r="B180" s="23"/>
      <c r="C180" s="20"/>
      <c r="D180" s="22"/>
      <c r="E180" s="20"/>
      <c r="F180" s="20"/>
      <c r="G180" s="20"/>
      <c r="H180" s="20"/>
      <c r="I180" s="23"/>
      <c r="J180" s="22"/>
      <c r="K180" s="22"/>
      <c r="L180" s="22"/>
    </row>
    <row r="181">
      <c r="A181" s="20"/>
      <c r="B181" s="23"/>
      <c r="C181" s="20"/>
      <c r="D181" s="22"/>
      <c r="E181" s="20"/>
      <c r="F181" s="20"/>
      <c r="G181" s="20"/>
      <c r="H181" s="20"/>
      <c r="I181" s="23"/>
      <c r="J181" s="22"/>
      <c r="K181" s="22"/>
      <c r="L181" s="22"/>
    </row>
    <row r="182">
      <c r="A182" s="20"/>
      <c r="B182" s="23"/>
      <c r="C182" s="20"/>
      <c r="D182" s="22"/>
      <c r="E182" s="20"/>
      <c r="F182" s="20"/>
      <c r="G182" s="20"/>
      <c r="H182" s="20"/>
      <c r="I182" s="23"/>
      <c r="J182" s="22"/>
      <c r="K182" s="22"/>
      <c r="L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>
      <c r="A184" s="25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</row>
    <row r="185">
      <c r="A185" s="20"/>
      <c r="B185" s="20"/>
      <c r="C185" s="20"/>
      <c r="D185" s="20"/>
      <c r="E185" s="20"/>
      <c r="F185" s="20"/>
      <c r="G185" s="20"/>
      <c r="H185" s="20"/>
      <c r="I185" s="20"/>
      <c r="J185" s="22"/>
      <c r="K185" s="22"/>
      <c r="L185" s="22"/>
    </row>
    <row r="186">
      <c r="A186" s="20"/>
      <c r="B186" s="23"/>
      <c r="C186" s="20"/>
      <c r="D186" s="22"/>
      <c r="E186" s="20"/>
      <c r="F186" s="20"/>
      <c r="G186" s="20"/>
      <c r="H186" s="20"/>
      <c r="I186" s="23"/>
      <c r="J186" s="22"/>
      <c r="K186" s="22"/>
      <c r="L186" s="22"/>
    </row>
    <row r="187">
      <c r="A187" s="20"/>
      <c r="B187" s="23"/>
      <c r="C187" s="20"/>
      <c r="D187" s="22"/>
      <c r="E187" s="20"/>
      <c r="F187" s="20"/>
      <c r="G187" s="20"/>
      <c r="H187" s="20"/>
      <c r="I187" s="23"/>
      <c r="J187" s="22"/>
      <c r="K187" s="22"/>
      <c r="L187" s="22"/>
    </row>
    <row r="188">
      <c r="A188" s="20"/>
      <c r="B188" s="23"/>
      <c r="C188" s="20"/>
      <c r="D188" s="22"/>
      <c r="E188" s="20"/>
      <c r="F188" s="20"/>
      <c r="G188" s="20"/>
      <c r="H188" s="20"/>
      <c r="I188" s="23"/>
      <c r="J188" s="22"/>
      <c r="K188" s="22"/>
      <c r="L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>
      <c r="A190" s="25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  <row r="191">
      <c r="A191" s="20"/>
      <c r="B191" s="20"/>
      <c r="C191" s="20"/>
      <c r="D191" s="20"/>
      <c r="E191" s="20"/>
      <c r="F191" s="20"/>
      <c r="G191" s="20"/>
      <c r="H191" s="20"/>
      <c r="I191" s="20"/>
      <c r="J191" s="22"/>
      <c r="K191" s="22"/>
      <c r="L191" s="22"/>
    </row>
    <row r="192">
      <c r="A192" s="20"/>
      <c r="B192" s="23"/>
      <c r="C192" s="20"/>
      <c r="D192" s="22"/>
      <c r="E192" s="20"/>
      <c r="F192" s="20"/>
      <c r="G192" s="20"/>
      <c r="H192" s="20"/>
      <c r="I192" s="23"/>
      <c r="J192" s="22"/>
      <c r="K192" s="22"/>
      <c r="L192" s="22"/>
    </row>
    <row r="193">
      <c r="A193" s="20"/>
      <c r="B193" s="23"/>
      <c r="C193" s="20"/>
      <c r="D193" s="22"/>
      <c r="E193" s="20"/>
      <c r="F193" s="20"/>
      <c r="G193" s="20"/>
      <c r="H193" s="20"/>
      <c r="I193" s="23"/>
      <c r="J193" s="22"/>
      <c r="K193" s="22"/>
      <c r="L193" s="22"/>
    </row>
    <row r="194">
      <c r="A194" s="20"/>
      <c r="B194" s="23"/>
      <c r="C194" s="20"/>
      <c r="D194" s="22"/>
      <c r="E194" s="20"/>
      <c r="F194" s="20"/>
      <c r="G194" s="20"/>
      <c r="H194" s="20"/>
      <c r="I194" s="23"/>
      <c r="J194" s="22"/>
      <c r="K194" s="22"/>
      <c r="L194" s="22"/>
    </row>
    <row r="195">
      <c r="A195" s="20"/>
      <c r="B195" s="23"/>
      <c r="C195" s="20"/>
      <c r="D195" s="22"/>
      <c r="E195" s="20"/>
      <c r="F195" s="20"/>
      <c r="G195" s="20"/>
      <c r="H195" s="20"/>
      <c r="I195" s="23"/>
      <c r="J195" s="22"/>
      <c r="K195" s="22"/>
      <c r="L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</row>
    <row r="197">
      <c r="A197" s="25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</row>
    <row r="198">
      <c r="A198" s="20"/>
      <c r="B198" s="20"/>
      <c r="C198" s="20"/>
      <c r="D198" s="20"/>
      <c r="E198" s="20"/>
      <c r="F198" s="20"/>
      <c r="G198" s="20"/>
      <c r="H198" s="20"/>
      <c r="I198" s="20"/>
      <c r="J198" s="22"/>
      <c r="K198" s="22"/>
      <c r="L198" s="22"/>
    </row>
    <row r="199">
      <c r="A199" s="22"/>
      <c r="B199" s="23"/>
      <c r="C199" s="20"/>
      <c r="D199" s="22"/>
      <c r="E199" s="20"/>
      <c r="F199" s="20"/>
      <c r="G199" s="20"/>
      <c r="H199" s="20"/>
      <c r="I199" s="23"/>
      <c r="J199" s="22"/>
      <c r="K199" s="22"/>
      <c r="L199" s="22"/>
    </row>
    <row r="200">
      <c r="A200" s="20"/>
      <c r="B200" s="23"/>
      <c r="C200" s="20"/>
      <c r="D200" s="22"/>
      <c r="E200" s="20"/>
      <c r="F200" s="20"/>
      <c r="G200" s="20"/>
      <c r="H200" s="20"/>
      <c r="I200" s="23"/>
      <c r="J200" s="22"/>
      <c r="K200" s="22"/>
      <c r="L200" s="22"/>
    </row>
    <row r="201">
      <c r="A201" s="20"/>
      <c r="B201" s="23"/>
      <c r="C201" s="20"/>
      <c r="D201" s="22"/>
      <c r="E201" s="20"/>
      <c r="F201" s="20"/>
      <c r="G201" s="20"/>
      <c r="H201" s="20"/>
      <c r="I201" s="23"/>
      <c r="J201" s="22"/>
      <c r="K201" s="22"/>
      <c r="L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</row>
    <row r="203">
      <c r="A203" s="25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</row>
    <row r="204">
      <c r="A204" s="20"/>
      <c r="B204" s="20"/>
      <c r="C204" s="20"/>
      <c r="D204" s="20"/>
      <c r="E204" s="20"/>
      <c r="F204" s="20"/>
      <c r="G204" s="20"/>
      <c r="H204" s="20"/>
      <c r="I204" s="20"/>
      <c r="J204" s="22"/>
      <c r="K204" s="22"/>
      <c r="L204" s="22"/>
    </row>
    <row r="205">
      <c r="A205" s="20"/>
      <c r="B205" s="23"/>
      <c r="C205" s="20"/>
      <c r="D205" s="22"/>
      <c r="E205" s="20"/>
      <c r="F205" s="20"/>
      <c r="G205" s="20"/>
      <c r="H205" s="20"/>
      <c r="I205" s="23"/>
      <c r="J205" s="22"/>
      <c r="K205" s="22"/>
      <c r="L205" s="22"/>
    </row>
    <row r="206">
      <c r="A206" s="20"/>
      <c r="B206" s="23"/>
      <c r="C206" s="20"/>
      <c r="D206" s="22"/>
      <c r="E206" s="20"/>
      <c r="F206" s="20"/>
      <c r="G206" s="20"/>
      <c r="H206" s="20"/>
      <c r="I206" s="23"/>
      <c r="J206" s="22"/>
      <c r="K206" s="22"/>
      <c r="L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</row>
    <row r="208">
      <c r="A208" s="25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</row>
    <row r="209">
      <c r="A209" s="20"/>
      <c r="B209" s="20"/>
      <c r="C209" s="20"/>
      <c r="D209" s="20"/>
      <c r="E209" s="20"/>
      <c r="F209" s="20"/>
      <c r="G209" s="20"/>
      <c r="H209" s="20"/>
      <c r="I209" s="20"/>
      <c r="J209" s="22"/>
      <c r="K209" s="22"/>
      <c r="L209" s="22"/>
    </row>
    <row r="210">
      <c r="A210" s="20"/>
      <c r="B210" s="23"/>
      <c r="C210" s="20"/>
      <c r="D210" s="22"/>
      <c r="E210" s="20"/>
      <c r="F210" s="20"/>
      <c r="G210" s="20"/>
      <c r="H210" s="20"/>
      <c r="I210" s="23"/>
      <c r="J210" s="22"/>
      <c r="K210" s="22"/>
      <c r="L210" s="22"/>
    </row>
    <row r="211">
      <c r="A211" s="20"/>
      <c r="B211" s="23"/>
      <c r="C211" s="20"/>
      <c r="D211" s="22"/>
      <c r="E211" s="20"/>
      <c r="F211" s="20"/>
      <c r="G211" s="20"/>
      <c r="H211" s="20"/>
      <c r="I211" s="23"/>
      <c r="J211" s="22"/>
      <c r="K211" s="22"/>
      <c r="L211" s="22"/>
    </row>
  </sheetData>
  <mergeCells count="5">
    <mergeCell ref="A119:B119"/>
    <mergeCell ref="A127:B127"/>
    <mergeCell ref="A142:B142"/>
    <mergeCell ref="A157:B157"/>
    <mergeCell ref="A167:B16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86"/>
    <col customWidth="1" min="3" max="3" width="20.0"/>
    <col customWidth="1" min="12" max="12" width="19.57"/>
  </cols>
  <sheetData>
    <row r="1">
      <c r="A1" s="5" t="s">
        <v>0</v>
      </c>
      <c r="B1" s="7"/>
      <c r="C1" s="7"/>
      <c r="D1" s="7"/>
      <c r="E1" s="7"/>
      <c r="F1" s="7"/>
    </row>
    <row r="2">
      <c r="A2" s="5" t="s">
        <v>3</v>
      </c>
      <c r="B2" s="7"/>
      <c r="C2" s="7"/>
      <c r="D2" s="7"/>
      <c r="E2" s="7"/>
      <c r="F2" s="7"/>
    </row>
    <row r="3">
      <c r="A3" s="8" t="s">
        <v>5</v>
      </c>
      <c r="B3" s="9"/>
      <c r="C3" s="9"/>
      <c r="D3" s="9"/>
      <c r="E3" s="7"/>
      <c r="F3" s="7"/>
    </row>
    <row r="4">
      <c r="A4" s="8" t="s">
        <v>7</v>
      </c>
      <c r="B4" s="8" t="s">
        <v>8</v>
      </c>
      <c r="C4" s="9"/>
      <c r="D4" s="9"/>
      <c r="E4" s="7"/>
      <c r="F4" s="7"/>
    </row>
    <row r="5">
      <c r="A5" s="11"/>
      <c r="B5" s="10">
        <v>43831.0</v>
      </c>
      <c r="C5" s="11"/>
      <c r="D5" s="11"/>
      <c r="E5" s="14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>
      <c r="A6" s="11"/>
      <c r="B6" s="10">
        <v>43862.0</v>
      </c>
      <c r="C6" s="11"/>
      <c r="D6" s="11"/>
      <c r="E6" s="14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>
      <c r="A7" s="11"/>
      <c r="B7" s="10">
        <v>43891.0</v>
      </c>
      <c r="C7" s="11"/>
      <c r="D7" s="11"/>
      <c r="E7" s="14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A8" s="11"/>
      <c r="B8" s="10">
        <v>43922.0</v>
      </c>
      <c r="C8" s="11"/>
      <c r="D8" s="11"/>
      <c r="E8" s="14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11"/>
      <c r="B9" s="10">
        <v>43952.0</v>
      </c>
      <c r="C9" s="11"/>
      <c r="D9" s="11"/>
      <c r="E9" s="14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11"/>
      <c r="B10" s="10">
        <v>43983.0</v>
      </c>
      <c r="C10" s="11"/>
      <c r="D10" s="11"/>
      <c r="E10" s="14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>
      <c r="A11" s="11"/>
      <c r="B11" s="11"/>
      <c r="C11" s="11"/>
      <c r="D11" s="11"/>
      <c r="E11" s="14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>
      <c r="A12" s="11" t="s">
        <v>15</v>
      </c>
      <c r="B12" s="11" t="s">
        <v>16</v>
      </c>
      <c r="C12" s="11" t="s">
        <v>17</v>
      </c>
      <c r="D12" s="11" t="s">
        <v>18</v>
      </c>
      <c r="E12" s="14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>
      <c r="A13" s="8"/>
      <c r="B13" s="7"/>
      <c r="C13" s="7"/>
      <c r="D13" s="7"/>
      <c r="E13" s="7"/>
      <c r="F13" s="7"/>
    </row>
    <row r="14">
      <c r="A14" s="21"/>
    </row>
    <row r="15">
      <c r="A15" s="21"/>
    </row>
    <row r="16">
      <c r="A16" s="21"/>
    </row>
    <row r="17">
      <c r="A17" s="21" t="s">
        <v>3</v>
      </c>
      <c r="B17" s="22"/>
      <c r="C17" s="22"/>
      <c r="D17" s="22"/>
    </row>
    <row r="18">
      <c r="A18" s="20" t="s">
        <v>5</v>
      </c>
      <c r="B18" s="20" t="s">
        <v>8</v>
      </c>
      <c r="C18" s="22"/>
      <c r="D18" s="22"/>
    </row>
    <row r="19">
      <c r="A19" s="20" t="s">
        <v>7</v>
      </c>
      <c r="B19" s="20" t="s">
        <v>29</v>
      </c>
      <c r="C19" s="21" t="s">
        <v>30</v>
      </c>
      <c r="D19" s="20" t="s">
        <v>31</v>
      </c>
    </row>
    <row r="20">
      <c r="A20" s="20" t="s">
        <v>32</v>
      </c>
      <c r="B20" s="23">
        <v>450.0</v>
      </c>
      <c r="C20" s="23">
        <v>7150500.0</v>
      </c>
      <c r="D20" s="20">
        <f t="shared" ref="D20:D22" si="1">C20/B20</f>
        <v>15890</v>
      </c>
      <c r="E20" s="23"/>
    </row>
    <row r="21">
      <c r="A21" s="20" t="s">
        <v>33</v>
      </c>
      <c r="B21" s="23">
        <v>200.0</v>
      </c>
      <c r="C21" s="23">
        <v>5000000.0</v>
      </c>
      <c r="D21" s="20">
        <f t="shared" si="1"/>
        <v>25000</v>
      </c>
      <c r="E21" s="23"/>
    </row>
    <row r="22">
      <c r="A22" s="20" t="s">
        <v>34</v>
      </c>
      <c r="B22" s="23">
        <v>150.0</v>
      </c>
      <c r="C22" s="23">
        <v>2344555.0</v>
      </c>
      <c r="D22" s="20">
        <f t="shared" si="1"/>
        <v>15630.36667</v>
      </c>
      <c r="E22" s="23"/>
    </row>
    <row r="23" ht="16.5" customHeight="1">
      <c r="A23" s="20" t="s">
        <v>36</v>
      </c>
      <c r="B23" s="23"/>
      <c r="D23" s="23"/>
    </row>
    <row r="24">
      <c r="A24" s="25"/>
      <c r="B24" s="21" t="s">
        <v>39</v>
      </c>
      <c r="D24" s="23"/>
    </row>
    <row r="25">
      <c r="A25" s="21" t="s">
        <v>41</v>
      </c>
      <c r="B25" s="20" t="s">
        <v>29</v>
      </c>
      <c r="C25" s="21" t="s">
        <v>30</v>
      </c>
      <c r="D25" s="20" t="s">
        <v>31</v>
      </c>
    </row>
    <row r="26">
      <c r="A26" s="20" t="s">
        <v>32</v>
      </c>
      <c r="B26" s="23">
        <v>450.0</v>
      </c>
      <c r="C26" s="23">
        <v>7150500.0</v>
      </c>
      <c r="D26" s="20">
        <f>C26/B26</f>
        <v>15890</v>
      </c>
    </row>
    <row r="27">
      <c r="A27" s="20" t="s">
        <v>33</v>
      </c>
    </row>
    <row r="28">
      <c r="B28" s="21" t="s">
        <v>43</v>
      </c>
      <c r="D28" s="23"/>
    </row>
    <row r="29">
      <c r="A29" s="21" t="s">
        <v>41</v>
      </c>
      <c r="B29" s="20" t="s">
        <v>29</v>
      </c>
      <c r="C29" s="21" t="s">
        <v>30</v>
      </c>
      <c r="D29" s="20" t="s">
        <v>31</v>
      </c>
    </row>
    <row r="30">
      <c r="A30" s="20" t="s">
        <v>32</v>
      </c>
      <c r="B30" s="23">
        <v>450.0</v>
      </c>
      <c r="C30" s="23">
        <v>7150500.0</v>
      </c>
      <c r="D30" s="20">
        <f>C30/B30</f>
        <v>15890</v>
      </c>
    </row>
    <row r="31">
      <c r="A31" s="20" t="s">
        <v>33</v>
      </c>
    </row>
    <row r="32">
      <c r="B32" s="21" t="s">
        <v>46</v>
      </c>
      <c r="D32" s="23"/>
    </row>
    <row r="33">
      <c r="A33" s="21" t="s">
        <v>41</v>
      </c>
      <c r="B33" s="20" t="s">
        <v>29</v>
      </c>
      <c r="C33" s="21" t="s">
        <v>30</v>
      </c>
      <c r="D33" s="20" t="s">
        <v>31</v>
      </c>
    </row>
    <row r="34">
      <c r="A34" s="20" t="s">
        <v>32</v>
      </c>
      <c r="B34" s="23">
        <v>450.0</v>
      </c>
      <c r="C34" s="23">
        <v>7150500.0</v>
      </c>
      <c r="D34" s="20">
        <f>C34/B34</f>
        <v>15890</v>
      </c>
    </row>
    <row r="35">
      <c r="A35" s="20" t="s">
        <v>33</v>
      </c>
    </row>
    <row r="36">
      <c r="B36" s="21" t="s">
        <v>50</v>
      </c>
      <c r="D36" s="23"/>
    </row>
    <row r="37">
      <c r="A37" s="21" t="s">
        <v>41</v>
      </c>
      <c r="B37" s="20" t="s">
        <v>29</v>
      </c>
      <c r="C37" s="21" t="s">
        <v>30</v>
      </c>
      <c r="D37" s="20" t="s">
        <v>31</v>
      </c>
    </row>
    <row r="38">
      <c r="A38" s="20" t="s">
        <v>32</v>
      </c>
      <c r="B38" s="23">
        <v>450.0</v>
      </c>
      <c r="C38" s="23">
        <v>7150500.0</v>
      </c>
      <c r="D38" s="20">
        <f>C38/B38</f>
        <v>15890</v>
      </c>
    </row>
    <row r="39">
      <c r="A39" s="20" t="s">
        <v>33</v>
      </c>
    </row>
    <row r="40">
      <c r="B40" s="21" t="s">
        <v>53</v>
      </c>
      <c r="D40" s="23"/>
    </row>
    <row r="41">
      <c r="A41" s="21" t="s">
        <v>41</v>
      </c>
      <c r="B41" s="20" t="s">
        <v>29</v>
      </c>
      <c r="C41" s="21" t="s">
        <v>30</v>
      </c>
      <c r="D41" s="20" t="s">
        <v>31</v>
      </c>
    </row>
    <row r="42">
      <c r="A42" s="20" t="s">
        <v>32</v>
      </c>
      <c r="B42" s="23">
        <v>450.0</v>
      </c>
      <c r="C42" s="23">
        <v>7150500.0</v>
      </c>
      <c r="D42" s="20">
        <f>C42/B42</f>
        <v>15890</v>
      </c>
    </row>
    <row r="43">
      <c r="A43" s="20" t="s">
        <v>33</v>
      </c>
    </row>
    <row r="44">
      <c r="B44" s="21" t="s">
        <v>56</v>
      </c>
      <c r="D44" s="23"/>
    </row>
    <row r="45">
      <c r="A45" s="21" t="s">
        <v>41</v>
      </c>
      <c r="B45" s="20" t="s">
        <v>29</v>
      </c>
      <c r="C45" s="21" t="s">
        <v>30</v>
      </c>
      <c r="D45" s="20" t="s">
        <v>31</v>
      </c>
    </row>
    <row r="46">
      <c r="A46" s="20" t="s">
        <v>32</v>
      </c>
      <c r="B46" s="23">
        <v>450.0</v>
      </c>
      <c r="C46" s="23">
        <v>7150500.0</v>
      </c>
      <c r="D46" s="20">
        <f>C46/B46</f>
        <v>15890</v>
      </c>
    </row>
    <row r="47">
      <c r="A47" s="20" t="s">
        <v>33</v>
      </c>
    </row>
    <row r="50">
      <c r="A50" s="20" t="s">
        <v>8</v>
      </c>
      <c r="B50" s="20" t="s">
        <v>7</v>
      </c>
    </row>
    <row r="51">
      <c r="A51" s="21" t="s">
        <v>3</v>
      </c>
      <c r="B51" s="22"/>
    </row>
    <row r="52">
      <c r="A52" s="20" t="s">
        <v>58</v>
      </c>
      <c r="B52" s="20"/>
    </row>
    <row r="53">
      <c r="A53" s="20" t="s">
        <v>59</v>
      </c>
      <c r="B53" s="27">
        <v>43831.0</v>
      </c>
      <c r="C53" s="27">
        <v>43832.0</v>
      </c>
      <c r="D53" s="27">
        <v>43833.0</v>
      </c>
      <c r="E53" s="27">
        <v>43834.0</v>
      </c>
      <c r="F53" s="27">
        <v>43835.0</v>
      </c>
      <c r="G53" s="27">
        <v>43836.0</v>
      </c>
      <c r="H53" s="27">
        <v>43837.0</v>
      </c>
      <c r="I53" s="27">
        <v>43838.0</v>
      </c>
      <c r="J53" s="27">
        <v>43839.0</v>
      </c>
      <c r="K53" s="27">
        <v>43840.0</v>
      </c>
      <c r="L53" s="27">
        <v>43841.0</v>
      </c>
      <c r="M53" s="27">
        <v>43842.0</v>
      </c>
      <c r="N53" s="27">
        <v>43843.0</v>
      </c>
      <c r="O53" s="27">
        <v>43844.0</v>
      </c>
      <c r="P53" s="27">
        <v>43845.0</v>
      </c>
      <c r="Q53" s="20" t="s">
        <v>60</v>
      </c>
    </row>
    <row r="54">
      <c r="A54" s="20" t="s">
        <v>61</v>
      </c>
    </row>
    <row r="55">
      <c r="A55" s="20" t="s">
        <v>33</v>
      </c>
      <c r="B55" s="23">
        <v>450.0</v>
      </c>
    </row>
    <row r="56">
      <c r="A56" s="20" t="s">
        <v>34</v>
      </c>
      <c r="B56" s="23">
        <v>200.0</v>
      </c>
    </row>
    <row r="57">
      <c r="A57" s="20" t="s">
        <v>36</v>
      </c>
      <c r="B57" s="23">
        <v>150.0</v>
      </c>
    </row>
    <row r="58">
      <c r="B58" s="2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86"/>
  </cols>
  <sheetData>
    <row r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6" t="s">
        <v>2</v>
      </c>
      <c r="B2" s="2"/>
      <c r="C2" s="2"/>
      <c r="D2" s="2"/>
      <c r="E2" s="2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6" t="s">
        <v>4</v>
      </c>
      <c r="B3" s="6" t="s">
        <v>6</v>
      </c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4"/>
      <c r="B4" s="10">
        <v>43831.0</v>
      </c>
      <c r="C4" s="12"/>
      <c r="D4" s="12"/>
      <c r="E4" s="12"/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>
      <c r="A5" s="4"/>
      <c r="B5" s="10">
        <v>43862.0</v>
      </c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>
      <c r="A6" s="4"/>
      <c r="B6" s="10">
        <v>43891.0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>
      <c r="A7" s="4"/>
      <c r="B7" s="10">
        <v>43922.0</v>
      </c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>
      <c r="A8" s="4"/>
      <c r="B8" s="10">
        <v>43952.0</v>
      </c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>
      <c r="A9" s="4"/>
      <c r="B9" s="10">
        <v>43983.0</v>
      </c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>
      <c r="A10" s="4"/>
      <c r="B10" s="17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>
      <c r="A11" s="4"/>
      <c r="B11" s="17" t="s">
        <v>9</v>
      </c>
      <c r="C11" s="12" t="s">
        <v>10</v>
      </c>
      <c r="D11" s="12"/>
      <c r="E11" s="12"/>
      <c r="F11" s="1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>
      <c r="A12" s="18" t="s">
        <v>11</v>
      </c>
      <c r="B12" s="12" t="s">
        <v>12</v>
      </c>
      <c r="C12" s="17" t="s">
        <v>13</v>
      </c>
      <c r="D12" s="19" t="s">
        <v>14</v>
      </c>
      <c r="E12" s="17" t="s">
        <v>19</v>
      </c>
      <c r="F12" s="17" t="s">
        <v>20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0"/>
      <c r="B13" s="20"/>
      <c r="C13" s="20"/>
      <c r="D13" s="20"/>
      <c r="E13" s="20"/>
      <c r="F13" s="20"/>
    </row>
    <row r="14">
      <c r="A14" s="20"/>
      <c r="B14" s="20"/>
      <c r="C14" s="20"/>
      <c r="D14" s="20"/>
      <c r="E14" s="20"/>
      <c r="F14" s="20"/>
    </row>
    <row r="15">
      <c r="A15" s="20"/>
      <c r="B15" s="20"/>
      <c r="C15" s="20"/>
      <c r="D15" s="20"/>
      <c r="E15" s="20"/>
      <c r="F15" s="20"/>
    </row>
    <row r="16">
      <c r="A16" s="20"/>
      <c r="B16" s="20"/>
      <c r="C16" s="20"/>
      <c r="D16" s="20"/>
      <c r="E16" s="20"/>
      <c r="F16" s="20"/>
    </row>
    <row r="17">
      <c r="A17" s="20" t="s">
        <v>21</v>
      </c>
      <c r="B17" s="20"/>
      <c r="C17" s="20"/>
      <c r="D17" s="20"/>
      <c r="E17" s="20"/>
      <c r="F17" s="20"/>
    </row>
    <row r="18">
      <c r="A18" s="20" t="s">
        <v>22</v>
      </c>
      <c r="B18" s="20" t="s">
        <v>23</v>
      </c>
      <c r="C18" s="20" t="s">
        <v>24</v>
      </c>
      <c r="D18" s="20" t="s">
        <v>25</v>
      </c>
      <c r="E18" s="20" t="s">
        <v>26</v>
      </c>
      <c r="F18" s="20" t="s">
        <v>27</v>
      </c>
    </row>
    <row r="19">
      <c r="A19" s="20" t="s">
        <v>28</v>
      </c>
      <c r="B19" s="23">
        <v>384.0</v>
      </c>
      <c r="C19" s="20">
        <v>0.0</v>
      </c>
      <c r="D19" s="23" t="str">
        <f t="shared" ref="D19:D29" si="1">E19/C19</f>
        <v>#DIV/0!</v>
      </c>
      <c r="E19" s="20">
        <v>0.0</v>
      </c>
      <c r="F19" s="24">
        <f t="shared" ref="F19:F30" si="2">C19/B19*100</f>
        <v>0</v>
      </c>
    </row>
    <row r="20">
      <c r="A20" s="20" t="s">
        <v>35</v>
      </c>
      <c r="B20" s="23">
        <v>8.0</v>
      </c>
      <c r="C20" s="20">
        <v>0.0</v>
      </c>
      <c r="D20" s="23" t="str">
        <f t="shared" si="1"/>
        <v>#DIV/0!</v>
      </c>
      <c r="E20" s="20">
        <v>0.0</v>
      </c>
      <c r="F20" s="24">
        <f t="shared" si="2"/>
        <v>0</v>
      </c>
    </row>
    <row r="21">
      <c r="A21" s="20" t="s">
        <v>37</v>
      </c>
      <c r="B21" s="23">
        <v>9.0</v>
      </c>
      <c r="C21" s="20">
        <v>0.0</v>
      </c>
      <c r="D21" s="23" t="str">
        <f t="shared" si="1"/>
        <v>#DIV/0!</v>
      </c>
      <c r="E21" s="20">
        <v>0.0</v>
      </c>
      <c r="F21" s="24">
        <f t="shared" si="2"/>
        <v>0</v>
      </c>
    </row>
    <row r="22">
      <c r="A22" s="20" t="s">
        <v>38</v>
      </c>
      <c r="B22" s="23">
        <v>319.0</v>
      </c>
      <c r="C22" s="20">
        <v>0.0</v>
      </c>
      <c r="D22" s="23" t="str">
        <f t="shared" si="1"/>
        <v>#DIV/0!</v>
      </c>
      <c r="E22" s="20">
        <v>0.0</v>
      </c>
      <c r="F22" s="24">
        <f t="shared" si="2"/>
        <v>0</v>
      </c>
    </row>
    <row r="23">
      <c r="A23" s="20" t="s">
        <v>40</v>
      </c>
      <c r="B23" s="23">
        <v>47.0</v>
      </c>
      <c r="C23" s="20">
        <v>0.0</v>
      </c>
      <c r="D23" s="23" t="str">
        <f t="shared" si="1"/>
        <v>#DIV/0!</v>
      </c>
      <c r="E23" s="20">
        <v>0.0</v>
      </c>
      <c r="F23" s="24">
        <f t="shared" si="2"/>
        <v>0</v>
      </c>
    </row>
    <row r="24">
      <c r="A24" s="20" t="s">
        <v>42</v>
      </c>
      <c r="B24" s="23">
        <v>165.0</v>
      </c>
      <c r="C24" s="20">
        <v>0.0</v>
      </c>
      <c r="D24" s="23" t="str">
        <f t="shared" si="1"/>
        <v>#DIV/0!</v>
      </c>
      <c r="E24" s="20">
        <v>0.0</v>
      </c>
      <c r="F24" s="24">
        <f t="shared" si="2"/>
        <v>0</v>
      </c>
    </row>
    <row r="25">
      <c r="A25" s="20" t="s">
        <v>44</v>
      </c>
      <c r="B25" s="23">
        <v>14.0</v>
      </c>
      <c r="C25" s="20">
        <v>0.0</v>
      </c>
      <c r="D25" s="23" t="str">
        <f t="shared" si="1"/>
        <v>#DIV/0!</v>
      </c>
      <c r="E25" s="20">
        <v>0.0</v>
      </c>
      <c r="F25" s="24">
        <f t="shared" si="2"/>
        <v>0</v>
      </c>
    </row>
    <row r="26">
      <c r="A26" s="20" t="s">
        <v>45</v>
      </c>
      <c r="B26" s="23">
        <v>35.0</v>
      </c>
      <c r="C26" s="23">
        <v>35.0</v>
      </c>
      <c r="D26" s="23">
        <f t="shared" si="1"/>
        <v>12947.42857</v>
      </c>
      <c r="E26" s="23">
        <v>453160.0</v>
      </c>
      <c r="F26" s="24">
        <f t="shared" si="2"/>
        <v>100</v>
      </c>
    </row>
    <row r="27">
      <c r="A27" s="20" t="s">
        <v>47</v>
      </c>
      <c r="B27" s="23">
        <v>2.0</v>
      </c>
      <c r="C27" s="20">
        <v>0.0</v>
      </c>
      <c r="D27" s="23" t="str">
        <f t="shared" si="1"/>
        <v>#DIV/0!</v>
      </c>
      <c r="E27" s="20">
        <v>0.0</v>
      </c>
      <c r="F27" s="24">
        <f t="shared" si="2"/>
        <v>0</v>
      </c>
    </row>
    <row r="28">
      <c r="A28" s="20" t="s">
        <v>49</v>
      </c>
      <c r="B28" s="23">
        <v>385.0</v>
      </c>
      <c r="C28" s="23">
        <v>385.0</v>
      </c>
      <c r="D28" s="23">
        <f t="shared" si="1"/>
        <v>13000.56364</v>
      </c>
      <c r="E28" s="23">
        <v>5005217.0</v>
      </c>
      <c r="F28" s="24">
        <f t="shared" si="2"/>
        <v>100</v>
      </c>
    </row>
    <row r="29">
      <c r="A29" s="20" t="s">
        <v>51</v>
      </c>
      <c r="B29" s="23">
        <v>22.0</v>
      </c>
      <c r="C29" s="23">
        <v>22.0</v>
      </c>
      <c r="D29" s="23">
        <f t="shared" si="1"/>
        <v>12836.81818</v>
      </c>
      <c r="E29" s="23">
        <v>282410.0</v>
      </c>
      <c r="F29" s="24">
        <f t="shared" si="2"/>
        <v>100</v>
      </c>
    </row>
    <row r="30">
      <c r="A30" s="20" t="s">
        <v>52</v>
      </c>
      <c r="B30" s="23">
        <v>1390.0</v>
      </c>
      <c r="C30" s="22">
        <f>SUM(C19:C29)</f>
        <v>442</v>
      </c>
      <c r="D30" s="23"/>
      <c r="E30" s="23">
        <v>5740787.0</v>
      </c>
      <c r="F30" s="24">
        <f t="shared" si="2"/>
        <v>31.79856115</v>
      </c>
    </row>
    <row r="31">
      <c r="A31" s="22"/>
      <c r="B31" s="22"/>
      <c r="C31" s="22"/>
      <c r="D31" s="22"/>
      <c r="E31" s="22"/>
      <c r="F31" s="22"/>
    </row>
    <row r="32">
      <c r="A32" s="20" t="s">
        <v>54</v>
      </c>
      <c r="B32" s="20" t="s">
        <v>57</v>
      </c>
      <c r="C32" s="22"/>
      <c r="D32" s="22"/>
      <c r="E32" s="22"/>
      <c r="F32" s="22"/>
    </row>
    <row r="33">
      <c r="A33" s="20" t="s">
        <v>2</v>
      </c>
      <c r="B33" s="22"/>
      <c r="C33" s="22"/>
      <c r="D33" s="22"/>
      <c r="E33" s="22"/>
      <c r="F33" s="22"/>
    </row>
    <row r="34">
      <c r="A34" s="20" t="s">
        <v>21</v>
      </c>
      <c r="B34" s="20"/>
      <c r="C34" s="20"/>
      <c r="D34" s="20"/>
      <c r="E34" s="20"/>
      <c r="F34" s="20"/>
    </row>
    <row r="35">
      <c r="A35" s="20" t="s">
        <v>22</v>
      </c>
      <c r="B35" s="20" t="s">
        <v>23</v>
      </c>
      <c r="C35" s="20" t="s">
        <v>24</v>
      </c>
      <c r="D35" s="20" t="s">
        <v>25</v>
      </c>
      <c r="E35" s="20" t="s">
        <v>26</v>
      </c>
      <c r="F35" s="20" t="s">
        <v>27</v>
      </c>
    </row>
    <row r="36">
      <c r="A36" s="20" t="s">
        <v>28</v>
      </c>
      <c r="B36" s="23">
        <v>384.0</v>
      </c>
      <c r="C36" s="20">
        <v>0.0</v>
      </c>
      <c r="D36" s="22"/>
      <c r="E36" s="20">
        <v>0.0</v>
      </c>
      <c r="F36" s="23">
        <v>384.0</v>
      </c>
    </row>
    <row r="37">
      <c r="A37" s="20" t="s">
        <v>35</v>
      </c>
      <c r="B37" s="23">
        <v>8.0</v>
      </c>
      <c r="C37" s="20">
        <v>0.0</v>
      </c>
      <c r="D37" s="22"/>
      <c r="E37" s="20">
        <v>0.0</v>
      </c>
      <c r="F37" s="23">
        <v>8.0</v>
      </c>
    </row>
    <row r="38">
      <c r="A38" s="20" t="s">
        <v>37</v>
      </c>
      <c r="B38" s="23">
        <v>9.0</v>
      </c>
      <c r="C38" s="20">
        <v>0.0</v>
      </c>
      <c r="D38" s="22"/>
      <c r="E38" s="20">
        <v>0.0</v>
      </c>
      <c r="F38" s="23">
        <v>9.0</v>
      </c>
    </row>
    <row r="39">
      <c r="A39" s="20" t="s">
        <v>38</v>
      </c>
      <c r="B39" s="23">
        <v>319.0</v>
      </c>
      <c r="C39" s="20">
        <v>0.0</v>
      </c>
      <c r="D39" s="22"/>
      <c r="E39" s="20">
        <v>0.0</v>
      </c>
      <c r="F39" s="23">
        <v>319.0</v>
      </c>
    </row>
    <row r="40">
      <c r="A40" s="20" t="s">
        <v>40</v>
      </c>
      <c r="B40" s="23">
        <v>47.0</v>
      </c>
      <c r="C40" s="20">
        <v>0.0</v>
      </c>
      <c r="D40" s="22"/>
      <c r="E40" s="20">
        <v>0.0</v>
      </c>
      <c r="F40" s="23">
        <v>47.0</v>
      </c>
    </row>
    <row r="41">
      <c r="A41" s="20" t="s">
        <v>42</v>
      </c>
      <c r="B41" s="23">
        <v>165.0</v>
      </c>
      <c r="C41" s="20">
        <v>0.0</v>
      </c>
      <c r="D41" s="22"/>
      <c r="E41" s="20">
        <v>0.0</v>
      </c>
      <c r="F41" s="23">
        <v>165.0</v>
      </c>
    </row>
    <row r="42">
      <c r="A42" s="20" t="s">
        <v>44</v>
      </c>
      <c r="B42" s="23">
        <v>14.0</v>
      </c>
      <c r="C42" s="20">
        <v>0.0</v>
      </c>
      <c r="D42" s="22"/>
      <c r="E42" s="20">
        <v>0.0</v>
      </c>
      <c r="F42" s="23">
        <v>14.0</v>
      </c>
    </row>
    <row r="43">
      <c r="A43" s="20" t="s">
        <v>45</v>
      </c>
      <c r="B43" s="23">
        <v>35.0</v>
      </c>
      <c r="C43" s="23">
        <v>35.0</v>
      </c>
      <c r="D43" s="23">
        <v>12947.0</v>
      </c>
      <c r="E43" s="23">
        <v>453160.0</v>
      </c>
      <c r="F43" s="23">
        <v>35.0</v>
      </c>
    </row>
    <row r="44">
      <c r="A44" s="20" t="s">
        <v>47</v>
      </c>
      <c r="B44" s="23">
        <v>2.0</v>
      </c>
      <c r="C44" s="20">
        <v>0.0</v>
      </c>
      <c r="D44" s="22"/>
      <c r="E44" s="20">
        <v>0.0</v>
      </c>
      <c r="F44" s="23">
        <v>2.0</v>
      </c>
    </row>
    <row r="45">
      <c r="A45" s="20" t="s">
        <v>49</v>
      </c>
      <c r="B45" s="23">
        <v>385.0</v>
      </c>
      <c r="C45" s="23">
        <v>385.0</v>
      </c>
      <c r="D45" s="23">
        <v>13001.0</v>
      </c>
      <c r="E45" s="23">
        <v>5005217.0</v>
      </c>
      <c r="F45" s="23">
        <v>385.0</v>
      </c>
    </row>
    <row r="46">
      <c r="A46" s="20" t="s">
        <v>51</v>
      </c>
      <c r="B46" s="23">
        <v>22.0</v>
      </c>
      <c r="C46" s="23">
        <v>22.0</v>
      </c>
      <c r="D46" s="23">
        <v>12837.0</v>
      </c>
      <c r="E46" s="23">
        <v>282410.0</v>
      </c>
      <c r="F46" s="23">
        <v>22.0</v>
      </c>
    </row>
    <row r="47">
      <c r="A47" s="20" t="s">
        <v>52</v>
      </c>
      <c r="B47" s="23">
        <v>1390.0</v>
      </c>
      <c r="C47" s="22"/>
      <c r="D47" s="23">
        <v>12988.0</v>
      </c>
      <c r="E47" s="23">
        <v>5740787.0</v>
      </c>
      <c r="F47" s="29">
        <v>0.32</v>
      </c>
    </row>
    <row r="49">
      <c r="A49" s="20" t="s">
        <v>4</v>
      </c>
      <c r="B49" s="20"/>
      <c r="C49" s="22"/>
      <c r="D49" s="22"/>
      <c r="E49" s="22"/>
      <c r="F49" s="22"/>
    </row>
    <row r="50">
      <c r="A50" s="20" t="s">
        <v>2</v>
      </c>
      <c r="B50" s="22"/>
      <c r="C50" s="22"/>
      <c r="D50" s="22"/>
      <c r="E50" s="22"/>
      <c r="F50" s="22"/>
    </row>
    <row r="51">
      <c r="A51" s="20" t="s">
        <v>21</v>
      </c>
      <c r="B51" s="20"/>
      <c r="C51" s="20"/>
      <c r="D51" s="20"/>
      <c r="E51" s="20"/>
      <c r="F51" s="20"/>
    </row>
    <row r="52">
      <c r="A52" s="20" t="s">
        <v>22</v>
      </c>
      <c r="B52" s="20" t="s">
        <v>23</v>
      </c>
      <c r="C52" s="20" t="s">
        <v>24</v>
      </c>
      <c r="D52" s="20" t="s">
        <v>25</v>
      </c>
      <c r="E52" s="20" t="s">
        <v>26</v>
      </c>
      <c r="F52" s="20" t="s">
        <v>27</v>
      </c>
    </row>
    <row r="53">
      <c r="A53" s="20" t="s">
        <v>28</v>
      </c>
      <c r="B53" s="23">
        <v>384.0</v>
      </c>
      <c r="C53" s="20">
        <v>0.0</v>
      </c>
      <c r="D53" s="22"/>
      <c r="E53" s="20">
        <v>0.0</v>
      </c>
      <c r="F53" s="23">
        <v>384.0</v>
      </c>
    </row>
    <row r="54">
      <c r="A54" s="20" t="s">
        <v>35</v>
      </c>
      <c r="B54" s="23">
        <v>8.0</v>
      </c>
      <c r="C54" s="20">
        <v>0.0</v>
      </c>
      <c r="D54" s="22"/>
      <c r="E54" s="20">
        <v>0.0</v>
      </c>
      <c r="F54" s="23">
        <v>8.0</v>
      </c>
    </row>
    <row r="55">
      <c r="A55" s="20" t="s">
        <v>37</v>
      </c>
      <c r="B55" s="23">
        <v>9.0</v>
      </c>
      <c r="C55" s="20">
        <v>0.0</v>
      </c>
      <c r="D55" s="22"/>
      <c r="E55" s="20">
        <v>0.0</v>
      </c>
      <c r="F55" s="23">
        <v>9.0</v>
      </c>
    </row>
    <row r="56">
      <c r="A56" s="20" t="s">
        <v>38</v>
      </c>
      <c r="B56" s="23">
        <v>319.0</v>
      </c>
      <c r="C56" s="20">
        <v>0.0</v>
      </c>
      <c r="D56" s="22"/>
      <c r="E56" s="20">
        <v>0.0</v>
      </c>
      <c r="F56" s="23">
        <v>319.0</v>
      </c>
    </row>
    <row r="57">
      <c r="A57" s="20" t="s">
        <v>40</v>
      </c>
      <c r="B57" s="23">
        <v>47.0</v>
      </c>
      <c r="C57" s="20">
        <v>0.0</v>
      </c>
      <c r="D57" s="22"/>
      <c r="E57" s="20">
        <v>0.0</v>
      </c>
      <c r="F57" s="23">
        <v>47.0</v>
      </c>
    </row>
    <row r="58">
      <c r="A58" s="20" t="s">
        <v>42</v>
      </c>
      <c r="B58" s="23">
        <v>165.0</v>
      </c>
      <c r="C58" s="20">
        <v>0.0</v>
      </c>
      <c r="D58" s="22"/>
      <c r="E58" s="20">
        <v>0.0</v>
      </c>
      <c r="F58" s="23">
        <v>165.0</v>
      </c>
    </row>
    <row r="59">
      <c r="A59" s="20" t="s">
        <v>44</v>
      </c>
      <c r="B59" s="23">
        <v>14.0</v>
      </c>
      <c r="C59" s="20">
        <v>0.0</v>
      </c>
      <c r="D59" s="22"/>
      <c r="E59" s="20">
        <v>0.0</v>
      </c>
      <c r="F59" s="23">
        <v>14.0</v>
      </c>
    </row>
    <row r="60">
      <c r="A60" s="20" t="s">
        <v>45</v>
      </c>
      <c r="B60" s="23">
        <v>35.0</v>
      </c>
      <c r="C60" s="23">
        <v>35.0</v>
      </c>
      <c r="D60" s="23">
        <v>12947.0</v>
      </c>
      <c r="E60" s="23">
        <v>453160.0</v>
      </c>
      <c r="F60" s="23">
        <v>35.0</v>
      </c>
    </row>
    <row r="61">
      <c r="A61" s="20" t="s">
        <v>47</v>
      </c>
      <c r="B61" s="23">
        <v>2.0</v>
      </c>
      <c r="C61" s="20">
        <v>0.0</v>
      </c>
      <c r="D61" s="22"/>
      <c r="E61" s="20">
        <v>0.0</v>
      </c>
      <c r="F61" s="23">
        <v>2.0</v>
      </c>
    </row>
    <row r="62">
      <c r="A62" s="20" t="s">
        <v>49</v>
      </c>
      <c r="B62" s="23">
        <v>385.0</v>
      </c>
      <c r="C62" s="23">
        <v>385.0</v>
      </c>
      <c r="D62" s="23">
        <v>13001.0</v>
      </c>
      <c r="E62" s="23">
        <v>5005217.0</v>
      </c>
      <c r="F62" s="23">
        <v>385.0</v>
      </c>
    </row>
    <row r="63">
      <c r="A63" s="20" t="s">
        <v>51</v>
      </c>
      <c r="B63" s="23">
        <v>22.0</v>
      </c>
      <c r="C63" s="23">
        <v>22.0</v>
      </c>
      <c r="D63" s="23">
        <v>12837.0</v>
      </c>
      <c r="E63" s="23">
        <v>282410.0</v>
      </c>
      <c r="F63" s="23">
        <v>22.0</v>
      </c>
    </row>
    <row r="64">
      <c r="A64" s="20" t="s">
        <v>52</v>
      </c>
      <c r="B64" s="23">
        <v>1390.0</v>
      </c>
      <c r="C64" s="22"/>
      <c r="D64" s="23">
        <v>12988.0</v>
      </c>
      <c r="E64" s="23">
        <v>5740787.0</v>
      </c>
      <c r="F64" s="29">
        <v>0.32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14"/>
    <col customWidth="1" min="3" max="3" width="30.86"/>
    <col customWidth="1" min="4" max="4" width="36.14"/>
    <col customWidth="1" min="5" max="5" width="17.71"/>
  </cols>
  <sheetData>
    <row r="1">
      <c r="A1" s="6" t="s">
        <v>0</v>
      </c>
      <c r="B1" s="6"/>
      <c r="C1" s="2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>
      <c r="A2" s="6" t="s">
        <v>62</v>
      </c>
      <c r="B2" s="6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>
      <c r="A3" s="6"/>
      <c r="B3" s="6" t="s">
        <v>63</v>
      </c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>
      <c r="A4" s="12" t="s">
        <v>64</v>
      </c>
      <c r="B4" s="12" t="s">
        <v>65</v>
      </c>
      <c r="C4" s="12" t="s">
        <v>66</v>
      </c>
      <c r="D4" s="12" t="s">
        <v>67</v>
      </c>
      <c r="E4" s="12" t="s">
        <v>68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>
      <c r="A5" s="10">
        <v>43831.0</v>
      </c>
      <c r="B5" s="20"/>
      <c r="C5" s="22"/>
      <c r="D5" s="22"/>
      <c r="E5" s="22"/>
    </row>
    <row r="6">
      <c r="A6" s="10">
        <v>43862.0</v>
      </c>
      <c r="B6" s="20"/>
      <c r="C6" s="22"/>
      <c r="D6" s="22"/>
      <c r="E6" s="22"/>
    </row>
    <row r="7">
      <c r="A7" s="10">
        <v>43891.0</v>
      </c>
      <c r="B7" s="20"/>
      <c r="C7" s="22"/>
      <c r="D7" s="22"/>
      <c r="E7" s="22"/>
    </row>
    <row r="8">
      <c r="A8" s="10">
        <v>43922.0</v>
      </c>
      <c r="B8" s="20"/>
      <c r="C8" s="22"/>
      <c r="D8" s="22"/>
      <c r="E8" s="22"/>
    </row>
    <row r="9">
      <c r="A9" s="10">
        <v>43952.0</v>
      </c>
      <c r="B9" s="20"/>
      <c r="C9" s="22"/>
      <c r="D9" s="22"/>
      <c r="E9" s="22"/>
    </row>
    <row r="10">
      <c r="A10" s="10">
        <v>43983.0</v>
      </c>
      <c r="B10" s="20"/>
      <c r="C10" s="22"/>
      <c r="D10" s="22"/>
      <c r="E10" s="22"/>
    </row>
    <row r="11">
      <c r="A11" s="20"/>
      <c r="B11" s="20"/>
      <c r="C11" s="22"/>
      <c r="D11" s="22"/>
      <c r="E11" s="22"/>
    </row>
    <row r="12">
      <c r="A12" s="20"/>
      <c r="B12" s="20"/>
      <c r="C12" s="22"/>
      <c r="D12" s="22"/>
      <c r="E12" s="22"/>
    </row>
    <row r="13">
      <c r="A13" s="20"/>
      <c r="B13" s="20"/>
      <c r="C13" s="22"/>
      <c r="D13" s="22"/>
      <c r="E13" s="22"/>
    </row>
    <row r="14">
      <c r="A14" s="20"/>
      <c r="B14" s="20"/>
      <c r="C14" s="22"/>
      <c r="D14" s="22"/>
      <c r="E14" s="22"/>
    </row>
    <row r="15">
      <c r="A15" s="20"/>
      <c r="B15" s="20" t="s">
        <v>63</v>
      </c>
      <c r="C15" s="22"/>
      <c r="D15" s="22"/>
      <c r="E15" s="22"/>
    </row>
    <row r="16">
      <c r="A16" s="20" t="s">
        <v>64</v>
      </c>
      <c r="B16" s="20" t="s">
        <v>65</v>
      </c>
      <c r="C16" s="20" t="s">
        <v>73</v>
      </c>
      <c r="D16" s="20" t="s">
        <v>74</v>
      </c>
      <c r="E16" s="20" t="s">
        <v>52</v>
      </c>
    </row>
    <row r="17">
      <c r="A17" s="20" t="s">
        <v>75</v>
      </c>
      <c r="B17" s="30">
        <v>43833.0</v>
      </c>
      <c r="C17" s="23">
        <v>45361.0</v>
      </c>
      <c r="D17" s="23"/>
      <c r="E17" s="23">
        <f>C17+D17</f>
        <v>45361</v>
      </c>
    </row>
    <row r="18">
      <c r="A18" s="20" t="s">
        <v>75</v>
      </c>
      <c r="B18" s="30">
        <v>43834.0</v>
      </c>
      <c r="C18" s="23">
        <v>33104.0</v>
      </c>
      <c r="D18" s="23"/>
      <c r="E18" s="23"/>
    </row>
    <row r="19">
      <c r="A19" s="20" t="s">
        <v>75</v>
      </c>
      <c r="B19" s="30">
        <v>43835.0</v>
      </c>
      <c r="C19" s="23">
        <v>5473.0</v>
      </c>
      <c r="D19" s="23"/>
      <c r="E19" s="23"/>
    </row>
    <row r="20">
      <c r="A20" s="20" t="s">
        <v>60</v>
      </c>
      <c r="B20" s="22"/>
      <c r="C20" s="20" t="s">
        <v>76</v>
      </c>
      <c r="D20" s="20" t="s">
        <v>77</v>
      </c>
      <c r="E20" s="20" t="s">
        <v>78</v>
      </c>
    </row>
    <row r="21">
      <c r="A21" s="22"/>
      <c r="B21" s="22"/>
      <c r="C21" s="22"/>
      <c r="D21" s="22"/>
      <c r="E21" s="22"/>
    </row>
    <row r="22">
      <c r="A22" s="20"/>
      <c r="B22" s="22"/>
      <c r="C22" s="22"/>
      <c r="D22" s="22"/>
      <c r="E22" s="22"/>
    </row>
    <row r="23">
      <c r="A23" s="20"/>
      <c r="B23" s="20"/>
      <c r="C23" s="20"/>
      <c r="D23" s="20"/>
      <c r="E23" s="20"/>
    </row>
    <row r="24">
      <c r="A24" s="20"/>
      <c r="B24" s="30"/>
      <c r="C24" s="23"/>
      <c r="D24" s="23"/>
      <c r="E24" s="23"/>
    </row>
    <row r="25">
      <c r="A25" s="20"/>
      <c r="B25" s="30"/>
      <c r="C25" s="23"/>
      <c r="D25" s="23"/>
      <c r="E25" s="23"/>
    </row>
    <row r="26">
      <c r="A26" s="20"/>
      <c r="B26" s="34"/>
      <c r="C26" s="23"/>
      <c r="D26" s="20"/>
      <c r="E26" s="20"/>
    </row>
    <row r="27">
      <c r="A27" s="22"/>
      <c r="B27" s="22"/>
      <c r="C27" s="22"/>
      <c r="D27" s="22"/>
      <c r="E27" s="22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0"/>
    <col customWidth="1" min="2" max="2" width="15.14"/>
    <col customWidth="1" min="3" max="3" width="11.29"/>
    <col customWidth="1" min="4" max="29" width="7.71"/>
  </cols>
  <sheetData>
    <row r="1">
      <c r="A1" s="31" t="s">
        <v>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>
      <c r="A2" s="31" t="s">
        <v>62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>
      <c r="A3" s="31" t="s">
        <v>79</v>
      </c>
      <c r="B3" s="31" t="s">
        <v>80</v>
      </c>
      <c r="C3" s="7"/>
      <c r="D3" s="7"/>
      <c r="E3" s="31" t="s">
        <v>39</v>
      </c>
      <c r="F3" s="31" t="s">
        <v>81</v>
      </c>
      <c r="G3" s="31" t="s">
        <v>46</v>
      </c>
      <c r="H3" s="31" t="s">
        <v>82</v>
      </c>
      <c r="I3" s="31" t="s">
        <v>53</v>
      </c>
      <c r="J3" s="31" t="s">
        <v>83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>
      <c r="A4" s="31" t="s">
        <v>65</v>
      </c>
      <c r="B4" s="31" t="s">
        <v>84</v>
      </c>
      <c r="C4" s="31" t="s">
        <v>85</v>
      </c>
      <c r="D4" s="31" t="s">
        <v>86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>
      <c r="A5" s="31" t="s">
        <v>87</v>
      </c>
      <c r="B5" s="31" t="s">
        <v>88</v>
      </c>
      <c r="C5" s="31" t="s">
        <v>89</v>
      </c>
      <c r="D5" s="31" t="s">
        <v>90</v>
      </c>
      <c r="E5" s="31"/>
      <c r="F5" s="31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6">
      <c r="B6" s="31" t="s">
        <v>91</v>
      </c>
      <c r="C6" s="35" t="s">
        <v>92</v>
      </c>
      <c r="D6" s="31" t="s">
        <v>93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13">
      <c r="A13" s="36" t="s">
        <v>94</v>
      </c>
      <c r="B13" s="37" t="s">
        <v>95</v>
      </c>
      <c r="E13" s="38" t="s">
        <v>96</v>
      </c>
      <c r="H13" s="38" t="s">
        <v>97</v>
      </c>
      <c r="K13" s="38" t="s">
        <v>98</v>
      </c>
      <c r="N13" s="38" t="s">
        <v>99</v>
      </c>
      <c r="Q13" s="38" t="s">
        <v>100</v>
      </c>
      <c r="T13" s="38" t="s">
        <v>101</v>
      </c>
      <c r="W13" s="38"/>
      <c r="X13" s="38"/>
      <c r="Y13" s="38"/>
      <c r="Z13" s="38"/>
      <c r="AA13" s="38"/>
      <c r="AB13" s="38"/>
      <c r="AC13" s="38"/>
    </row>
    <row r="14">
      <c r="B14" s="38" t="s">
        <v>102</v>
      </c>
      <c r="C14" s="38" t="s">
        <v>103</v>
      </c>
      <c r="D14" s="38" t="s">
        <v>104</v>
      </c>
      <c r="E14" s="38" t="s">
        <v>102</v>
      </c>
      <c r="F14" s="38" t="s">
        <v>103</v>
      </c>
      <c r="G14" s="38" t="s">
        <v>104</v>
      </c>
      <c r="H14" s="38" t="s">
        <v>105</v>
      </c>
      <c r="I14" s="38" t="s">
        <v>103</v>
      </c>
      <c r="J14" s="38" t="s">
        <v>104</v>
      </c>
      <c r="K14" s="38" t="s">
        <v>105</v>
      </c>
      <c r="L14" s="38" t="s">
        <v>103</v>
      </c>
      <c r="M14" s="38" t="s">
        <v>104</v>
      </c>
      <c r="N14" s="38" t="s">
        <v>105</v>
      </c>
      <c r="O14" s="38" t="s">
        <v>103</v>
      </c>
      <c r="P14" s="38" t="s">
        <v>104</v>
      </c>
      <c r="Q14" s="38" t="s">
        <v>105</v>
      </c>
      <c r="R14" s="38" t="s">
        <v>103</v>
      </c>
      <c r="S14" s="38" t="s">
        <v>104</v>
      </c>
      <c r="T14" s="38" t="s">
        <v>105</v>
      </c>
      <c r="U14" s="38" t="s">
        <v>103</v>
      </c>
      <c r="V14" s="38" t="s">
        <v>104</v>
      </c>
      <c r="W14" s="38"/>
      <c r="X14" s="38"/>
      <c r="Y14" s="38"/>
      <c r="Z14" s="38"/>
      <c r="AA14" s="38"/>
      <c r="AB14" s="38"/>
      <c r="AC14" s="38"/>
    </row>
    <row r="15">
      <c r="A15" s="39">
        <v>43831.0</v>
      </c>
      <c r="B15" s="40">
        <v>274.0</v>
      </c>
      <c r="C15" s="40">
        <v>39.0</v>
      </c>
      <c r="D15" s="42">
        <f>C15/B15*100</f>
        <v>14.23357664</v>
      </c>
      <c r="E15" s="40">
        <v>274.0</v>
      </c>
      <c r="F15" s="40">
        <v>39.0</v>
      </c>
      <c r="G15" s="42">
        <f>F15/E15*100</f>
        <v>14.23357664</v>
      </c>
      <c r="H15" s="40">
        <v>411.0</v>
      </c>
      <c r="I15" s="40">
        <v>50.0</v>
      </c>
      <c r="J15" s="42">
        <f>I15/H15*100</f>
        <v>12.16545012</v>
      </c>
      <c r="K15" s="40">
        <v>493.0</v>
      </c>
      <c r="L15" s="40">
        <v>59.0</v>
      </c>
      <c r="M15" s="42">
        <f>L15/K15*100</f>
        <v>11.96754564</v>
      </c>
      <c r="N15" s="40">
        <f>298+16</f>
        <v>314</v>
      </c>
      <c r="O15" s="40">
        <f>28+6</f>
        <v>34</v>
      </c>
      <c r="P15" s="42">
        <f>O15/N15*100</f>
        <v>10.82802548</v>
      </c>
      <c r="Q15" s="40">
        <v>607.0</v>
      </c>
      <c r="R15" s="40">
        <v>61.0</v>
      </c>
      <c r="S15" s="42">
        <f>R15/Q15*100</f>
        <v>10.04942339</v>
      </c>
      <c r="T15" s="40">
        <v>175.0</v>
      </c>
      <c r="U15" s="40">
        <v>13.0</v>
      </c>
      <c r="V15" s="42">
        <f>U15/T15*100</f>
        <v>7.428571429</v>
      </c>
      <c r="W15" s="38"/>
      <c r="X15" s="38"/>
      <c r="Y15" s="38"/>
      <c r="Z15" s="38"/>
      <c r="AA15" s="38"/>
      <c r="AB15" s="38"/>
      <c r="AC15" s="38"/>
    </row>
    <row r="16">
      <c r="A16" s="45" t="s">
        <v>107</v>
      </c>
      <c r="B16" s="40">
        <f t="shared" ref="B16:V16" si="1">B15/5</f>
        <v>54.8</v>
      </c>
      <c r="C16" s="40">
        <f t="shared" si="1"/>
        <v>7.8</v>
      </c>
      <c r="D16" s="40">
        <f t="shared" si="1"/>
        <v>2.846715328</v>
      </c>
      <c r="E16" s="40">
        <f t="shared" si="1"/>
        <v>54.8</v>
      </c>
      <c r="F16" s="40">
        <f t="shared" si="1"/>
        <v>7.8</v>
      </c>
      <c r="G16" s="40">
        <f t="shared" si="1"/>
        <v>2.846715328</v>
      </c>
      <c r="H16" s="40">
        <f t="shared" si="1"/>
        <v>82.2</v>
      </c>
      <c r="I16" s="40">
        <f t="shared" si="1"/>
        <v>10</v>
      </c>
      <c r="J16" s="40">
        <f t="shared" si="1"/>
        <v>2.433090024</v>
      </c>
      <c r="K16" s="40">
        <f t="shared" si="1"/>
        <v>98.6</v>
      </c>
      <c r="L16" s="40">
        <f t="shared" si="1"/>
        <v>11.8</v>
      </c>
      <c r="M16" s="40">
        <f t="shared" si="1"/>
        <v>2.393509128</v>
      </c>
      <c r="N16" s="40">
        <f t="shared" si="1"/>
        <v>62.8</v>
      </c>
      <c r="O16" s="40">
        <f t="shared" si="1"/>
        <v>6.8</v>
      </c>
      <c r="P16" s="40">
        <f t="shared" si="1"/>
        <v>2.165605096</v>
      </c>
      <c r="Q16" s="40">
        <f t="shared" si="1"/>
        <v>121.4</v>
      </c>
      <c r="R16" s="40">
        <f t="shared" si="1"/>
        <v>12.2</v>
      </c>
      <c r="S16" s="40">
        <f t="shared" si="1"/>
        <v>2.009884679</v>
      </c>
      <c r="T16" s="40">
        <f t="shared" si="1"/>
        <v>35</v>
      </c>
      <c r="U16" s="40">
        <f t="shared" si="1"/>
        <v>2.6</v>
      </c>
      <c r="V16" s="40">
        <f t="shared" si="1"/>
        <v>1.485714286</v>
      </c>
      <c r="W16" s="38"/>
      <c r="X16" s="38"/>
      <c r="Y16" s="38"/>
      <c r="Z16" s="38"/>
      <c r="AA16" s="38"/>
      <c r="AB16" s="38"/>
      <c r="AC16" s="38"/>
    </row>
    <row r="17">
      <c r="A17" s="39">
        <v>43832.0</v>
      </c>
      <c r="B17" s="40"/>
      <c r="C17" s="40"/>
      <c r="D17" s="42" t="str">
        <f>C17/B17*100</f>
        <v>#DIV/0!</v>
      </c>
      <c r="E17" s="40"/>
      <c r="F17" s="40"/>
      <c r="G17" s="42" t="str">
        <f>F17/E17*100</f>
        <v>#DIV/0!</v>
      </c>
      <c r="H17" s="40"/>
      <c r="I17" s="40"/>
      <c r="J17" s="42" t="str">
        <f>I17/H17*100</f>
        <v>#DIV/0!</v>
      </c>
      <c r="K17" s="40"/>
      <c r="L17" s="40"/>
      <c r="M17" s="42" t="str">
        <f>L17/K17*100</f>
        <v>#DIV/0!</v>
      </c>
      <c r="N17" s="40"/>
      <c r="O17" s="40"/>
      <c r="P17" s="42" t="str">
        <f>O17/N17*100</f>
        <v>#DIV/0!</v>
      </c>
      <c r="Q17" s="40"/>
      <c r="R17" s="40"/>
      <c r="S17" s="42" t="str">
        <f>R17/Q17*100</f>
        <v>#DIV/0!</v>
      </c>
      <c r="T17" s="40"/>
      <c r="U17" s="40"/>
      <c r="V17" s="42" t="str">
        <f>U17/T17*100</f>
        <v>#DIV/0!</v>
      </c>
    </row>
    <row r="18">
      <c r="A18" s="45" t="s">
        <v>107</v>
      </c>
      <c r="B18" s="40"/>
      <c r="C18" s="40"/>
      <c r="D18" s="40" t="str">
        <f>D17/5</f>
        <v>#DIV/0!</v>
      </c>
      <c r="E18" s="40"/>
      <c r="F18" s="40"/>
      <c r="G18" s="40" t="str">
        <f>G17/5</f>
        <v>#DIV/0!</v>
      </c>
      <c r="H18" s="40"/>
      <c r="I18" s="40"/>
      <c r="J18" s="40" t="str">
        <f>J17/5</f>
        <v>#DIV/0!</v>
      </c>
      <c r="K18" s="40"/>
      <c r="L18" s="40"/>
      <c r="M18" s="40" t="str">
        <f>M17/5</f>
        <v>#DIV/0!</v>
      </c>
      <c r="N18" s="40"/>
      <c r="O18" s="40"/>
      <c r="P18" s="40" t="str">
        <f>P17/5</f>
        <v>#DIV/0!</v>
      </c>
      <c r="Q18" s="40"/>
      <c r="R18" s="40"/>
      <c r="S18" s="40" t="str">
        <f>S17/5</f>
        <v>#DIV/0!</v>
      </c>
      <c r="T18" s="40"/>
      <c r="U18" s="40"/>
      <c r="V18" s="40" t="str">
        <f>V17/5</f>
        <v>#DIV/0!</v>
      </c>
    </row>
    <row r="19">
      <c r="A19" s="39">
        <v>43833.0</v>
      </c>
      <c r="B19" s="40"/>
      <c r="C19" s="40"/>
      <c r="D19" s="42" t="str">
        <f>C19/B19*100</f>
        <v>#DIV/0!</v>
      </c>
      <c r="E19" s="40"/>
      <c r="F19" s="40"/>
      <c r="G19" s="42" t="str">
        <f>F19/E19*100</f>
        <v>#DIV/0!</v>
      </c>
      <c r="H19" s="40"/>
      <c r="I19" s="40"/>
      <c r="J19" s="42" t="str">
        <f>I19/H19*100</f>
        <v>#DIV/0!</v>
      </c>
      <c r="K19" s="40"/>
      <c r="L19" s="40"/>
      <c r="M19" s="42" t="str">
        <f>L19/K19*100</f>
        <v>#DIV/0!</v>
      </c>
      <c r="N19" s="40"/>
      <c r="O19" s="40"/>
      <c r="P19" s="42" t="str">
        <f>O19/N19*100</f>
        <v>#DIV/0!</v>
      </c>
      <c r="Q19" s="40"/>
      <c r="R19" s="40"/>
      <c r="S19" s="42" t="str">
        <f>R19/Q19*100</f>
        <v>#DIV/0!</v>
      </c>
      <c r="T19" s="40"/>
      <c r="U19" s="40"/>
      <c r="V19" s="42" t="str">
        <f>U19/T19*100</f>
        <v>#DIV/0!</v>
      </c>
    </row>
    <row r="20">
      <c r="A20" s="45" t="s">
        <v>107</v>
      </c>
      <c r="B20" s="40"/>
      <c r="C20" s="40"/>
      <c r="D20" s="40" t="str">
        <f>D19/5</f>
        <v>#DIV/0!</v>
      </c>
      <c r="E20" s="40"/>
      <c r="F20" s="40"/>
      <c r="G20" s="40" t="str">
        <f>G19/5</f>
        <v>#DIV/0!</v>
      </c>
      <c r="H20" s="40"/>
      <c r="I20" s="40"/>
      <c r="J20" s="40" t="str">
        <f>J19/5</f>
        <v>#DIV/0!</v>
      </c>
      <c r="K20" s="40"/>
      <c r="L20" s="40"/>
      <c r="M20" s="40" t="str">
        <f>M19/5</f>
        <v>#DIV/0!</v>
      </c>
      <c r="N20" s="40"/>
      <c r="O20" s="40"/>
      <c r="P20" s="40" t="str">
        <f>P19/5</f>
        <v>#DIV/0!</v>
      </c>
      <c r="Q20" s="40"/>
      <c r="R20" s="40"/>
      <c r="S20" s="40" t="str">
        <f>S19/5</f>
        <v>#DIV/0!</v>
      </c>
      <c r="T20" s="40"/>
      <c r="U20" s="40"/>
      <c r="V20" s="40" t="str">
        <f>V19/5</f>
        <v>#DIV/0!</v>
      </c>
    </row>
    <row r="21">
      <c r="A21" s="39">
        <v>43834.0</v>
      </c>
      <c r="B21" s="40"/>
      <c r="C21" s="40"/>
      <c r="D21" s="42" t="str">
        <f>C21/B21*100</f>
        <v>#DIV/0!</v>
      </c>
      <c r="E21" s="40"/>
      <c r="F21" s="40"/>
      <c r="G21" s="42" t="str">
        <f>F21/E21*100</f>
        <v>#DIV/0!</v>
      </c>
      <c r="H21" s="40"/>
      <c r="I21" s="40"/>
      <c r="J21" s="42" t="str">
        <f>I21/H21*100</f>
        <v>#DIV/0!</v>
      </c>
      <c r="K21" s="40"/>
      <c r="L21" s="40"/>
      <c r="M21" s="42" t="str">
        <f>L21/K21*100</f>
        <v>#DIV/0!</v>
      </c>
      <c r="N21" s="40"/>
      <c r="O21" s="40"/>
      <c r="P21" s="42" t="str">
        <f>O21/N21*100</f>
        <v>#DIV/0!</v>
      </c>
      <c r="Q21" s="40"/>
      <c r="R21" s="40"/>
      <c r="S21" s="42" t="str">
        <f>R21/Q21*100</f>
        <v>#DIV/0!</v>
      </c>
      <c r="T21" s="40"/>
      <c r="U21" s="40"/>
      <c r="V21" s="42" t="str">
        <f>U21/T21*100</f>
        <v>#DIV/0!</v>
      </c>
    </row>
    <row r="22">
      <c r="A22" s="45" t="s">
        <v>107</v>
      </c>
      <c r="B22" s="40"/>
      <c r="C22" s="40"/>
      <c r="D22" s="40" t="str">
        <f>D21/5</f>
        <v>#DIV/0!</v>
      </c>
      <c r="E22" s="40"/>
      <c r="F22" s="40"/>
      <c r="G22" s="40" t="str">
        <f>G21/5</f>
        <v>#DIV/0!</v>
      </c>
      <c r="H22" s="40"/>
      <c r="I22" s="40"/>
      <c r="J22" s="40" t="str">
        <f>J21/5</f>
        <v>#DIV/0!</v>
      </c>
      <c r="K22" s="40"/>
      <c r="L22" s="40"/>
      <c r="M22" s="40" t="str">
        <f>M21/5</f>
        <v>#DIV/0!</v>
      </c>
      <c r="N22" s="40"/>
      <c r="O22" s="40"/>
      <c r="P22" s="40" t="str">
        <f>P21/5</f>
        <v>#DIV/0!</v>
      </c>
      <c r="Q22" s="40"/>
      <c r="R22" s="40"/>
      <c r="S22" s="40" t="str">
        <f>S21/5</f>
        <v>#DIV/0!</v>
      </c>
      <c r="T22" s="40"/>
      <c r="U22" s="40"/>
      <c r="V22" s="40" t="str">
        <f>V21/5</f>
        <v>#DIV/0!</v>
      </c>
    </row>
    <row r="23">
      <c r="A23" s="39">
        <v>43835.0</v>
      </c>
      <c r="B23" s="40"/>
      <c r="C23" s="40"/>
      <c r="D23" s="42" t="str">
        <f>C23/B23*100</f>
        <v>#DIV/0!</v>
      </c>
      <c r="E23" s="40"/>
      <c r="F23" s="40"/>
      <c r="G23" s="42" t="str">
        <f>F23/E23*100</f>
        <v>#DIV/0!</v>
      </c>
      <c r="H23" s="40"/>
      <c r="I23" s="40"/>
      <c r="J23" s="42" t="str">
        <f>I23/H23*100</f>
        <v>#DIV/0!</v>
      </c>
      <c r="K23" s="40"/>
      <c r="L23" s="40"/>
      <c r="M23" s="42" t="str">
        <f>L23/K23*100</f>
        <v>#DIV/0!</v>
      </c>
      <c r="N23" s="40"/>
      <c r="O23" s="40"/>
      <c r="P23" s="42" t="str">
        <f>O23/N23*100</f>
        <v>#DIV/0!</v>
      </c>
      <c r="Q23" s="40"/>
      <c r="R23" s="40"/>
      <c r="S23" s="42" t="str">
        <f>R23/Q23*100</f>
        <v>#DIV/0!</v>
      </c>
      <c r="T23" s="40"/>
      <c r="U23" s="40"/>
      <c r="V23" s="42" t="str">
        <f>U23/T23*100</f>
        <v>#DIV/0!</v>
      </c>
    </row>
    <row r="24">
      <c r="A24" s="45" t="s">
        <v>107</v>
      </c>
      <c r="B24" s="40"/>
      <c r="C24" s="40"/>
      <c r="D24" s="40" t="str">
        <f>D23/5</f>
        <v>#DIV/0!</v>
      </c>
      <c r="E24" s="40"/>
      <c r="F24" s="40"/>
      <c r="G24" s="40" t="str">
        <f>G23/5</f>
        <v>#DIV/0!</v>
      </c>
      <c r="H24" s="40"/>
      <c r="I24" s="40"/>
      <c r="J24" s="40" t="str">
        <f>J23/5</f>
        <v>#DIV/0!</v>
      </c>
      <c r="K24" s="40"/>
      <c r="L24" s="40"/>
      <c r="M24" s="40" t="str">
        <f>M23/5</f>
        <v>#DIV/0!</v>
      </c>
      <c r="N24" s="40"/>
      <c r="O24" s="40"/>
      <c r="P24" s="40" t="str">
        <f>P23/5</f>
        <v>#DIV/0!</v>
      </c>
      <c r="Q24" s="40"/>
      <c r="R24" s="40"/>
      <c r="S24" s="40" t="str">
        <f>S23/5</f>
        <v>#DIV/0!</v>
      </c>
      <c r="T24" s="40"/>
      <c r="U24" s="40"/>
      <c r="V24" s="40" t="str">
        <f>V23/5</f>
        <v>#DIV/0!</v>
      </c>
    </row>
    <row r="25">
      <c r="A25" s="39">
        <v>43836.0</v>
      </c>
      <c r="B25" s="40"/>
      <c r="C25" s="40"/>
      <c r="D25" s="42" t="str">
        <f>C25/B25*100</f>
        <v>#DIV/0!</v>
      </c>
      <c r="E25" s="40"/>
      <c r="F25" s="40"/>
      <c r="G25" s="42" t="str">
        <f>F25/E25*100</f>
        <v>#DIV/0!</v>
      </c>
      <c r="H25" s="40"/>
      <c r="I25" s="40"/>
      <c r="J25" s="42" t="str">
        <f>I25/H25*100</f>
        <v>#DIV/0!</v>
      </c>
      <c r="K25" s="40"/>
      <c r="L25" s="40"/>
      <c r="M25" s="42" t="str">
        <f>L25/K25*100</f>
        <v>#DIV/0!</v>
      </c>
      <c r="N25" s="40"/>
      <c r="O25" s="40"/>
      <c r="P25" s="42" t="str">
        <f>O25/N25*100</f>
        <v>#DIV/0!</v>
      </c>
      <c r="Q25" s="40"/>
      <c r="R25" s="40"/>
      <c r="S25" s="42" t="str">
        <f>R25/Q25*100</f>
        <v>#DIV/0!</v>
      </c>
      <c r="T25" s="40"/>
      <c r="U25" s="40"/>
      <c r="V25" s="42" t="str">
        <f>U25/T25*100</f>
        <v>#DIV/0!</v>
      </c>
    </row>
    <row r="26">
      <c r="A26" s="45" t="s">
        <v>107</v>
      </c>
      <c r="B26" s="40"/>
      <c r="C26" s="40"/>
      <c r="D26" s="40" t="str">
        <f>D25/5</f>
        <v>#DIV/0!</v>
      </c>
      <c r="E26" s="40"/>
      <c r="F26" s="40"/>
      <c r="G26" s="40" t="str">
        <f>G25/5</f>
        <v>#DIV/0!</v>
      </c>
      <c r="H26" s="40"/>
      <c r="I26" s="40"/>
      <c r="J26" s="40" t="str">
        <f>J25/5</f>
        <v>#DIV/0!</v>
      </c>
      <c r="K26" s="40"/>
      <c r="L26" s="40"/>
      <c r="M26" s="40" t="str">
        <f>M25/5</f>
        <v>#DIV/0!</v>
      </c>
      <c r="N26" s="40"/>
      <c r="O26" s="40"/>
      <c r="P26" s="40" t="str">
        <f>P25/5</f>
        <v>#DIV/0!</v>
      </c>
      <c r="Q26" s="40"/>
      <c r="R26" s="40"/>
      <c r="S26" s="40" t="str">
        <f>S25/5</f>
        <v>#DIV/0!</v>
      </c>
      <c r="T26" s="40"/>
      <c r="U26" s="40"/>
      <c r="V26" s="40" t="str">
        <f>V25/5</f>
        <v>#DIV/0!</v>
      </c>
    </row>
    <row r="27">
      <c r="A27" s="39">
        <v>43837.0</v>
      </c>
      <c r="B27" s="40"/>
      <c r="C27" s="40"/>
      <c r="D27" s="42" t="str">
        <f>C27/B27*100</f>
        <v>#DIV/0!</v>
      </c>
      <c r="E27" s="40"/>
      <c r="F27" s="40"/>
      <c r="G27" s="42" t="str">
        <f>F27/E27*100</f>
        <v>#DIV/0!</v>
      </c>
      <c r="H27" s="40"/>
      <c r="I27" s="40"/>
      <c r="J27" s="42" t="str">
        <f>I27/H27*100</f>
        <v>#DIV/0!</v>
      </c>
      <c r="K27" s="40"/>
      <c r="L27" s="40"/>
      <c r="M27" s="42" t="str">
        <f>L27/K27*100</f>
        <v>#DIV/0!</v>
      </c>
      <c r="N27" s="40"/>
      <c r="O27" s="40"/>
      <c r="P27" s="42" t="str">
        <f>O27/N27*100</f>
        <v>#DIV/0!</v>
      </c>
      <c r="Q27" s="40"/>
      <c r="R27" s="40"/>
      <c r="S27" s="42" t="str">
        <f>R27/Q27*100</f>
        <v>#DIV/0!</v>
      </c>
      <c r="T27" s="40"/>
      <c r="U27" s="40"/>
      <c r="V27" s="42" t="str">
        <f>U27/T27*100</f>
        <v>#DIV/0!</v>
      </c>
    </row>
    <row r="28">
      <c r="A28" s="45" t="s">
        <v>107</v>
      </c>
      <c r="B28" s="40"/>
      <c r="C28" s="40"/>
      <c r="D28" s="40" t="str">
        <f>D27/5</f>
        <v>#DIV/0!</v>
      </c>
      <c r="E28" s="40"/>
      <c r="F28" s="40"/>
      <c r="G28" s="40" t="str">
        <f>G27/5</f>
        <v>#DIV/0!</v>
      </c>
      <c r="H28" s="40"/>
      <c r="I28" s="40"/>
      <c r="J28" s="40" t="str">
        <f>J27/5</f>
        <v>#DIV/0!</v>
      </c>
      <c r="K28" s="40"/>
      <c r="L28" s="40"/>
      <c r="M28" s="40" t="str">
        <f>M27/5</f>
        <v>#DIV/0!</v>
      </c>
      <c r="N28" s="40"/>
      <c r="O28" s="40"/>
      <c r="P28" s="40" t="str">
        <f>P27/5</f>
        <v>#DIV/0!</v>
      </c>
      <c r="Q28" s="40"/>
      <c r="R28" s="40"/>
      <c r="S28" s="40" t="str">
        <f>S27/5</f>
        <v>#DIV/0!</v>
      </c>
      <c r="T28" s="40"/>
      <c r="U28" s="40"/>
      <c r="V28" s="40" t="str">
        <f>V27/5</f>
        <v>#DIV/0!</v>
      </c>
    </row>
  </sheetData>
  <mergeCells count="9">
    <mergeCell ref="Q13:S13"/>
    <mergeCell ref="T13:V13"/>
    <mergeCell ref="A5:A6"/>
    <mergeCell ref="A13:A14"/>
    <mergeCell ref="B13:D13"/>
    <mergeCell ref="E13:G13"/>
    <mergeCell ref="H13:J13"/>
    <mergeCell ref="K13:M13"/>
    <mergeCell ref="N13:P1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3.57"/>
  </cols>
  <sheetData>
    <row r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1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>
      <c r="A3" s="43" t="s">
        <v>58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>
      <c r="A4" s="6" t="s">
        <v>106</v>
      </c>
      <c r="B4" s="6"/>
      <c r="C4" s="2"/>
      <c r="D4" s="2"/>
      <c r="E4" s="4"/>
      <c r="F4" s="4"/>
      <c r="G4" s="44"/>
      <c r="H4" s="44"/>
      <c r="I4" s="44"/>
      <c r="J4" s="44"/>
      <c r="K4" s="44"/>
      <c r="L4" s="44"/>
      <c r="M4" s="44"/>
      <c r="N4" s="44"/>
      <c r="O4" s="44"/>
      <c r="P4" s="44"/>
      <c r="Q4" s="41"/>
      <c r="R4" s="41"/>
      <c r="S4" s="41"/>
      <c r="T4" s="41"/>
      <c r="U4" s="41"/>
      <c r="V4" s="41"/>
      <c r="W4" s="41"/>
      <c r="X4" s="41"/>
      <c r="Y4" s="41"/>
      <c r="Z4" s="41"/>
    </row>
    <row r="5">
      <c r="A5" s="41" t="s">
        <v>59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1"/>
      <c r="S5" s="41"/>
      <c r="T5" s="41"/>
      <c r="U5" s="41"/>
      <c r="V5" s="41"/>
      <c r="W5" s="41"/>
      <c r="X5" s="41"/>
      <c r="Y5" s="41"/>
      <c r="Z5" s="41"/>
    </row>
    <row r="6">
      <c r="A6" s="41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>
      <c r="A7" s="7"/>
      <c r="B7" s="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>
      <c r="A8" s="7"/>
      <c r="B8" s="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>
      <c r="A9" s="49"/>
      <c r="B9" s="50" t="s">
        <v>33</v>
      </c>
      <c r="C9" s="50" t="s">
        <v>34</v>
      </c>
      <c r="D9" s="50" t="s">
        <v>36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>
      <c r="A10" s="51">
        <v>43831.0</v>
      </c>
      <c r="B10" s="52">
        <v>450.0</v>
      </c>
      <c r="C10" s="52">
        <v>200.0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>
      <c r="A11" s="53">
        <v>43832.0</v>
      </c>
    </row>
    <row r="12">
      <c r="A12" s="53">
        <v>43833.0</v>
      </c>
    </row>
    <row r="13">
      <c r="A13" s="53">
        <v>43834.0</v>
      </c>
    </row>
    <row r="14">
      <c r="A14" s="53">
        <v>43835.0</v>
      </c>
    </row>
    <row r="15">
      <c r="A15" s="53">
        <v>43836.0</v>
      </c>
    </row>
    <row r="16">
      <c r="A16" s="53">
        <v>43837.0</v>
      </c>
    </row>
    <row r="17">
      <c r="A17" s="53">
        <v>43838.0</v>
      </c>
    </row>
    <row r="18">
      <c r="A18" s="53">
        <v>43839.0</v>
      </c>
    </row>
    <row r="19">
      <c r="A19" s="53">
        <v>43840.0</v>
      </c>
    </row>
    <row r="20">
      <c r="A20" s="53">
        <v>43841.0</v>
      </c>
    </row>
    <row r="21">
      <c r="A21" s="53">
        <v>43842.0</v>
      </c>
    </row>
    <row r="22">
      <c r="A22" s="53">
        <v>43843.0</v>
      </c>
    </row>
    <row r="23">
      <c r="A23" s="53">
        <v>43844.0</v>
      </c>
    </row>
    <row r="24">
      <c r="A24" s="53">
        <v>43845.0</v>
      </c>
    </row>
    <row r="25">
      <c r="A25" s="41" t="s">
        <v>60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4.43"/>
    <col customWidth="1" min="2" max="2" width="16.57"/>
    <col customWidth="1" min="3" max="3" width="17.29"/>
    <col customWidth="1" min="4" max="4" width="14.86"/>
    <col customWidth="1" min="8" max="8" width="16.57"/>
  </cols>
  <sheetData>
    <row r="1">
      <c r="A1" s="31" t="s">
        <v>0</v>
      </c>
    </row>
    <row r="2">
      <c r="A2" s="31" t="s">
        <v>62</v>
      </c>
    </row>
    <row r="3">
      <c r="A3" s="31" t="s">
        <v>79</v>
      </c>
      <c r="B3" s="21" t="s">
        <v>108</v>
      </c>
      <c r="C3" s="21" t="s">
        <v>109</v>
      </c>
      <c r="D3" s="21" t="s">
        <v>110</v>
      </c>
    </row>
    <row r="4">
      <c r="A4" s="31" t="s">
        <v>65</v>
      </c>
      <c r="B4" s="54" t="s">
        <v>111</v>
      </c>
      <c r="C4" s="21" t="s">
        <v>103</v>
      </c>
    </row>
    <row r="5">
      <c r="A5" s="35" t="s">
        <v>87</v>
      </c>
      <c r="B5" s="35" t="s">
        <v>112</v>
      </c>
      <c r="C5" s="35" t="s">
        <v>113</v>
      </c>
      <c r="D5" s="35" t="s">
        <v>114</v>
      </c>
    </row>
    <row r="7">
      <c r="A7" s="36" t="s">
        <v>94</v>
      </c>
      <c r="B7" s="37" t="s">
        <v>95</v>
      </c>
      <c r="E7" s="37" t="s">
        <v>115</v>
      </c>
      <c r="H7" s="37" t="s">
        <v>116</v>
      </c>
    </row>
    <row r="8">
      <c r="B8" s="54" t="s">
        <v>111</v>
      </c>
      <c r="C8" s="38" t="s">
        <v>103</v>
      </c>
      <c r="D8" s="38" t="s">
        <v>104</v>
      </c>
      <c r="E8" s="54" t="s">
        <v>111</v>
      </c>
      <c r="F8" s="38" t="s">
        <v>103</v>
      </c>
      <c r="G8" s="38" t="s">
        <v>104</v>
      </c>
      <c r="H8" s="54" t="s">
        <v>111</v>
      </c>
      <c r="I8" s="38" t="s">
        <v>103</v>
      </c>
      <c r="J8" s="38" t="s">
        <v>104</v>
      </c>
    </row>
    <row r="9">
      <c r="A9" s="39">
        <v>43831.0</v>
      </c>
      <c r="B9" s="40">
        <v>274.0</v>
      </c>
      <c r="C9" s="40">
        <v>39.0</v>
      </c>
      <c r="D9" s="42">
        <f>C9/B9*100</f>
        <v>14.23357664</v>
      </c>
      <c r="E9" s="40">
        <v>274.0</v>
      </c>
      <c r="F9" s="40">
        <v>39.0</v>
      </c>
      <c r="G9" s="42">
        <f>F9/E9*100</f>
        <v>14.23357664</v>
      </c>
      <c r="H9" s="40">
        <v>411.0</v>
      </c>
      <c r="I9" s="40">
        <v>50.0</v>
      </c>
      <c r="J9" s="42">
        <f>I9/H9*100</f>
        <v>12.16545012</v>
      </c>
    </row>
    <row r="10">
      <c r="A10" s="39">
        <v>43832.0</v>
      </c>
    </row>
    <row r="11">
      <c r="A11" s="39">
        <v>43833.0</v>
      </c>
    </row>
    <row r="12">
      <c r="A12" s="39">
        <v>43834.0</v>
      </c>
    </row>
    <row r="13">
      <c r="A13" s="39">
        <v>43835.0</v>
      </c>
    </row>
    <row r="14">
      <c r="A14" s="39">
        <v>43836.0</v>
      </c>
    </row>
  </sheetData>
  <mergeCells count="4">
    <mergeCell ref="A7:A8"/>
    <mergeCell ref="B7:D7"/>
    <mergeCell ref="E7:G7"/>
    <mergeCell ref="H7:J7"/>
  </mergeCells>
  <drawing r:id="rId1"/>
</worksheet>
</file>